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tieL\OneDrive - Girl Scouts of Montana Wyoming\Account Administration\Troop Accounts\Troop Annual Financial Reports\"/>
    </mc:Choice>
  </mc:AlternateContent>
  <bookViews>
    <workbookView xWindow="0" yWindow="0" windowWidth="25200" windowHeight="10350" tabRatio="723"/>
  </bookViews>
  <sheets>
    <sheet name="2021-2022 Annual Financial Repo" sheetId="1" r:id="rId1"/>
    <sheet name="Cookie" sheetId="8" state="hidden" r:id="rId2"/>
    <sheet name="Fall" sheetId="7" state="hidden" r:id="rId3"/>
    <sheet name="Cookie Proceeds" sheetId="6" state="hidden" r:id="rId4"/>
    <sheet name="Troops" sheetId="9" state="hidden" r:id="rId5"/>
    <sheet name="Instructions Creating Tool" sheetId="10" state="hidden" r:id="rId6"/>
  </sheets>
  <definedNames>
    <definedName name="_xlnm._FilterDatabase" localSheetId="1" hidden="1">Cookie!$A$1:$K$1</definedName>
    <definedName name="_xlnm._FilterDatabase" localSheetId="3" hidden="1">'Cookie Proceeds'!$A$1:$R$1</definedName>
    <definedName name="_xlnm._FilterDatabase" localSheetId="2" hidden="1">Fall!$A$1:$P$1</definedName>
  </definedNames>
  <calcPr calcId="162913"/>
  <customWorkbookViews>
    <customWorkbookView name="Filter 2" guid="{661521FB-5BE3-4EA6-9A51-A8A4C24962ED}" maximized="1" windowWidth="0" windowHeight="0" activeSheetId="0"/>
  </customWorkbookViews>
</workbook>
</file>

<file path=xl/calcChain.xml><?xml version="1.0" encoding="utf-8"?>
<calcChain xmlns="http://schemas.openxmlformats.org/spreadsheetml/2006/main">
  <c r="B16" i="1" l="1"/>
  <c r="B10" i="1"/>
  <c r="B25" i="1" l="1"/>
  <c r="B11" i="1"/>
  <c r="B8" i="1"/>
  <c r="B7" i="1"/>
  <c r="P2" i="7"/>
  <c r="I2" i="6"/>
  <c r="I21" i="6" l="1"/>
  <c r="B18" i="1" l="1"/>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123" i="7"/>
  <c r="M124" i="7"/>
  <c r="M125" i="7"/>
  <c r="M126" i="7"/>
  <c r="M127" i="7"/>
  <c r="M128" i="7"/>
  <c r="M129" i="7"/>
  <c r="M130" i="7"/>
  <c r="M131" i="7"/>
  <c r="M132" i="7"/>
  <c r="M133" i="7"/>
  <c r="M134" i="7"/>
  <c r="M135" i="7"/>
  <c r="M136" i="7"/>
  <c r="M137" i="7"/>
  <c r="M138" i="7"/>
  <c r="M139" i="7"/>
  <c r="M140" i="7"/>
  <c r="M141" i="7"/>
  <c r="M142" i="7"/>
  <c r="M143" i="7"/>
  <c r="M144" i="7"/>
  <c r="M145" i="7"/>
  <c r="M146" i="7"/>
  <c r="M147" i="7"/>
  <c r="M148" i="7"/>
  <c r="M149" i="7"/>
  <c r="M150" i="7"/>
  <c r="M151" i="7"/>
  <c r="M152" i="7"/>
  <c r="M153" i="7"/>
  <c r="M154" i="7"/>
  <c r="M155" i="7"/>
  <c r="M156" i="7"/>
  <c r="M157" i="7"/>
  <c r="M158" i="7"/>
  <c r="M159" i="7"/>
  <c r="M160" i="7"/>
  <c r="M161" i="7"/>
  <c r="M162" i="7"/>
  <c r="M163" i="7"/>
  <c r="M164" i="7"/>
  <c r="M165" i="7"/>
  <c r="M166" i="7"/>
  <c r="M167" i="7"/>
  <c r="M168" i="7"/>
  <c r="M169" i="7"/>
  <c r="M170" i="7"/>
  <c r="M171" i="7"/>
  <c r="M172" i="7"/>
  <c r="M173" i="7"/>
  <c r="M174" i="7"/>
  <c r="M175" i="7"/>
  <c r="M176" i="7"/>
  <c r="M177" i="7"/>
  <c r="M178" i="7"/>
  <c r="M179" i="7"/>
  <c r="M180" i="7"/>
  <c r="M181" i="7"/>
  <c r="M182" i="7"/>
  <c r="M183" i="7"/>
  <c r="M184" i="7"/>
  <c r="M185" i="7"/>
  <c r="M186" i="7"/>
  <c r="M187" i="7"/>
  <c r="M188" i="7"/>
  <c r="M189" i="7"/>
  <c r="M190" i="7"/>
  <c r="M191" i="7"/>
  <c r="M192" i="7"/>
  <c r="M193" i="7"/>
  <c r="M194" i="7"/>
  <c r="M195" i="7"/>
  <c r="M196" i="7"/>
  <c r="M197" i="7"/>
  <c r="M198" i="7"/>
  <c r="M199" i="7"/>
  <c r="M200" i="7"/>
  <c r="M201" i="7"/>
  <c r="M202" i="7"/>
  <c r="M203" i="7"/>
  <c r="M204" i="7"/>
  <c r="M205" i="7"/>
  <c r="M206" i="7"/>
  <c r="M207" i="7"/>
  <c r="M208" i="7"/>
  <c r="M209" i="7"/>
  <c r="M210" i="7"/>
  <c r="M211" i="7"/>
  <c r="M212" i="7"/>
  <c r="M213" i="7"/>
  <c r="M214" i="7"/>
  <c r="M215" i="7"/>
  <c r="M216" i="7"/>
  <c r="M217" i="7"/>
  <c r="M218" i="7"/>
  <c r="M219" i="7"/>
  <c r="M220" i="7"/>
  <c r="M221" i="7"/>
  <c r="M222" i="7"/>
  <c r="M223" i="7"/>
  <c r="M224" i="7"/>
  <c r="M225" i="7"/>
  <c r="M226" i="7"/>
  <c r="M227" i="7"/>
  <c r="M228" i="7"/>
  <c r="M229" i="7"/>
  <c r="M230" i="7"/>
  <c r="M231" i="7"/>
  <c r="M232" i="7"/>
  <c r="M233" i="7"/>
  <c r="M234" i="7"/>
  <c r="M235" i="7"/>
  <c r="M236" i="7"/>
  <c r="M237" i="7"/>
  <c r="M238" i="7"/>
  <c r="M3" i="7"/>
  <c r="M4" i="7"/>
  <c r="M5" i="7"/>
  <c r="M6" i="7"/>
  <c r="M7" i="7"/>
  <c r="M8" i="7"/>
  <c r="M9" i="7"/>
  <c r="M10" i="7"/>
  <c r="M11" i="7"/>
  <c r="M12" i="7"/>
  <c r="M13" i="7"/>
  <c r="M14" i="7"/>
  <c r="M15" i="7"/>
  <c r="M16" i="7"/>
  <c r="M2" i="7"/>
  <c r="P118" i="7" l="1"/>
  <c r="P128" i="7"/>
  <c r="P219" i="7"/>
  <c r="P220" i="7"/>
  <c r="P222" i="7"/>
  <c r="P223" i="7"/>
  <c r="P224" i="7"/>
  <c r="P102" i="7"/>
  <c r="P104" i="7"/>
  <c r="P106" i="7"/>
  <c r="P108" i="7"/>
  <c r="P109" i="7"/>
  <c r="P110" i="7"/>
  <c r="P113" i="7"/>
  <c r="P114" i="7"/>
  <c r="P116" i="7"/>
  <c r="P119" i="7"/>
  <c r="P123" i="7"/>
  <c r="P130" i="7"/>
  <c r="P134" i="7"/>
  <c r="P138" i="7"/>
  <c r="P141" i="7"/>
  <c r="P192" i="7"/>
  <c r="P174" i="7"/>
  <c r="P201" i="7"/>
  <c r="P204" i="7"/>
  <c r="P205" i="7"/>
  <c r="P208" i="7"/>
  <c r="P227" i="7"/>
  <c r="P197" i="7"/>
  <c r="P198" i="7"/>
  <c r="P202" i="7"/>
  <c r="P226" i="7"/>
  <c r="P151" i="7"/>
  <c r="P9" i="7"/>
  <c r="P19" i="7"/>
  <c r="P22" i="7"/>
  <c r="P23" i="7"/>
  <c r="P24" i="7"/>
  <c r="P28" i="7"/>
  <c r="P38" i="7"/>
  <c r="P46" i="7"/>
  <c r="P48" i="7"/>
  <c r="P168" i="7"/>
  <c r="P11" i="7"/>
  <c r="P14" i="7"/>
  <c r="P31" i="7"/>
  <c r="P44" i="7"/>
  <c r="P52" i="7"/>
  <c r="P63" i="7"/>
  <c r="P68" i="7"/>
  <c r="P72" i="7"/>
  <c r="P120" i="7"/>
  <c r="P132" i="7"/>
  <c r="P209" i="7"/>
  <c r="P211" i="7"/>
  <c r="P212" i="7"/>
  <c r="P45" i="7"/>
  <c r="P70" i="7"/>
  <c r="P97" i="7"/>
  <c r="P139" i="7"/>
  <c r="P237" i="7"/>
  <c r="P177" i="7"/>
  <c r="P107" i="7"/>
  <c r="P145" i="7"/>
  <c r="P147" i="7"/>
  <c r="P176" i="7"/>
  <c r="P178" i="7"/>
  <c r="P81" i="7"/>
  <c r="P196" i="7"/>
  <c r="P200" i="7"/>
  <c r="P221" i="7"/>
  <c r="P33" i="7"/>
  <c r="P157" i="7"/>
  <c r="P225" i="7"/>
  <c r="P7" i="7"/>
  <c r="P56" i="7"/>
  <c r="P61" i="7"/>
  <c r="P69" i="7"/>
  <c r="P92" i="7"/>
  <c r="P98" i="7"/>
  <c r="P100" i="7"/>
  <c r="P153" i="7"/>
  <c r="P16" i="7"/>
  <c r="P21" i="7"/>
  <c r="P29" i="7"/>
  <c r="P39" i="7"/>
  <c r="P83" i="7"/>
  <c r="P86" i="7"/>
  <c r="P146" i="7"/>
  <c r="P148" i="7"/>
  <c r="P149" i="7"/>
  <c r="P150" i="7"/>
  <c r="P152" i="7"/>
  <c r="P154" i="7"/>
  <c r="P155" i="7"/>
  <c r="P156" i="7"/>
  <c r="P158" i="7"/>
  <c r="P159" i="7"/>
  <c r="P214" i="7"/>
  <c r="P17" i="7"/>
  <c r="P43" i="7"/>
  <c r="P50" i="7"/>
  <c r="P59" i="7"/>
  <c r="P82" i="7"/>
  <c r="P89" i="7"/>
  <c r="P99" i="7"/>
  <c r="P101" i="7"/>
  <c r="P36" i="7"/>
  <c r="P76" i="7"/>
  <c r="P3" i="7"/>
  <c r="P4" i="7"/>
  <c r="P57" i="7"/>
  <c r="P78" i="7"/>
  <c r="P163" i="7"/>
  <c r="P164" i="7"/>
  <c r="P165" i="7"/>
  <c r="P167" i="7"/>
  <c r="P169" i="7"/>
  <c r="P170" i="7"/>
  <c r="P171" i="7"/>
  <c r="P172" i="7"/>
  <c r="P175" i="7"/>
  <c r="P173" i="7"/>
  <c r="P194" i="7"/>
  <c r="P195" i="7"/>
  <c r="P199" i="7"/>
  <c r="P206" i="7"/>
  <c r="P210" i="7"/>
  <c r="P213" i="7"/>
  <c r="P215" i="7"/>
  <c r="P229" i="7"/>
  <c r="P230" i="7"/>
  <c r="P231" i="7"/>
  <c r="P232" i="7"/>
  <c r="P235" i="7"/>
  <c r="P133" i="7"/>
  <c r="P67" i="7"/>
  <c r="P73" i="7"/>
  <c r="P84" i="7"/>
  <c r="P94" i="7"/>
  <c r="P183" i="7"/>
  <c r="P187" i="7"/>
  <c r="P189" i="7"/>
  <c r="P190" i="7"/>
  <c r="P218" i="7"/>
  <c r="P91" i="7"/>
  <c r="P27" i="7"/>
  <c r="P55" i="7"/>
  <c r="P95" i="7"/>
  <c r="P30" i="7"/>
  <c r="P34" i="7"/>
  <c r="P40" i="7"/>
  <c r="P41" i="7"/>
  <c r="P62" i="7"/>
  <c r="P66" i="7"/>
  <c r="P79" i="7"/>
  <c r="P112" i="7"/>
  <c r="P117" i="7"/>
  <c r="P124" i="7"/>
  <c r="P125" i="7"/>
  <c r="P127" i="7"/>
  <c r="P129" i="7"/>
  <c r="P137" i="7"/>
  <c r="P234" i="7"/>
  <c r="P181" i="7"/>
  <c r="P182" i="7"/>
  <c r="P184" i="7"/>
  <c r="P188" i="7"/>
  <c r="P191" i="7"/>
  <c r="P193" i="7"/>
  <c r="P105" i="7"/>
  <c r="P115" i="7"/>
  <c r="P160" i="7"/>
  <c r="P18" i="7"/>
  <c r="P25" i="7"/>
  <c r="P5" i="7"/>
  <c r="P12" i="7"/>
  <c r="P20" i="7"/>
  <c r="P74" i="7"/>
  <c r="P233" i="7"/>
  <c r="P238" i="7"/>
  <c r="P228" i="7"/>
  <c r="P143" i="7"/>
  <c r="P207" i="7"/>
  <c r="P216" i="7"/>
  <c r="P236" i="7"/>
  <c r="P10" i="7"/>
  <c r="P111" i="7"/>
  <c r="P131" i="7"/>
  <c r="P103" i="7"/>
  <c r="P121" i="7"/>
  <c r="P122" i="7"/>
  <c r="P142" i="7"/>
  <c r="P179" i="7"/>
  <c r="P180" i="7"/>
  <c r="P186" i="7"/>
  <c r="P13" i="7"/>
  <c r="P37" i="7"/>
  <c r="P42" i="7"/>
  <c r="P75" i="7"/>
  <c r="P90" i="7"/>
  <c r="P96" i="7"/>
  <c r="P126" i="7"/>
  <c r="P8" i="7"/>
  <c r="P15" i="7"/>
  <c r="P26" i="7"/>
  <c r="P71" i="7"/>
  <c r="P32" i="7"/>
  <c r="P49" i="7"/>
  <c r="P60" i="7"/>
  <c r="P77" i="7"/>
  <c r="P87" i="7"/>
  <c r="P88" i="7"/>
  <c r="P6" i="7"/>
  <c r="P144" i="7"/>
  <c r="P47" i="7"/>
  <c r="P51" i="7"/>
  <c r="P53" i="7"/>
  <c r="P80" i="7"/>
  <c r="P135" i="7"/>
  <c r="P136" i="7"/>
  <c r="P140" i="7"/>
  <c r="P217" i="7"/>
  <c r="P64" i="7"/>
  <c r="P93" i="7"/>
  <c r="P35" i="7"/>
  <c r="P162" i="7"/>
  <c r="P166" i="7"/>
  <c r="P54" i="7"/>
  <c r="P58" i="7"/>
  <c r="P161" i="7"/>
  <c r="P185" i="7"/>
  <c r="P65" i="7"/>
  <c r="P85" i="7"/>
  <c r="P203" i="7"/>
  <c r="I319" i="6" l="1"/>
  <c r="I75" i="6"/>
  <c r="I184" i="6"/>
  <c r="I198" i="6"/>
  <c r="I355" i="6"/>
  <c r="I358" i="6"/>
  <c r="I359" i="6"/>
  <c r="I364" i="6"/>
  <c r="I365" i="6"/>
  <c r="I367" i="6"/>
  <c r="I368" i="6"/>
  <c r="I267" i="6"/>
  <c r="I366" i="6"/>
  <c r="I168" i="6"/>
  <c r="I173" i="6"/>
  <c r="I186" i="6"/>
  <c r="I152" i="6"/>
  <c r="I154" i="6"/>
  <c r="I156" i="6"/>
  <c r="I158" i="6"/>
  <c r="I160" i="6"/>
  <c r="I162" i="6"/>
  <c r="I165" i="6"/>
  <c r="I166" i="6"/>
  <c r="I170" i="6"/>
  <c r="I172" i="6"/>
  <c r="I176" i="6"/>
  <c r="I180" i="6"/>
  <c r="I187" i="6"/>
  <c r="I192" i="6"/>
  <c r="I200" i="6"/>
  <c r="I204" i="6"/>
  <c r="I208" i="6"/>
  <c r="I212" i="6"/>
  <c r="I213" i="6"/>
  <c r="I216" i="6"/>
  <c r="I219" i="6"/>
  <c r="I221" i="6"/>
  <c r="I289" i="6"/>
  <c r="I264" i="6"/>
  <c r="I307" i="6"/>
  <c r="I313" i="6"/>
  <c r="I316" i="6"/>
  <c r="I320" i="6"/>
  <c r="I321" i="6"/>
  <c r="I323" i="6"/>
  <c r="I325" i="6"/>
  <c r="I328" i="6"/>
  <c r="I330" i="6"/>
  <c r="I373" i="6"/>
  <c r="I374" i="6"/>
  <c r="I387" i="6"/>
  <c r="I164" i="6"/>
  <c r="I304" i="6"/>
  <c r="I305" i="6"/>
  <c r="I306" i="6"/>
  <c r="I308" i="6"/>
  <c r="I317" i="6"/>
  <c r="I318" i="6"/>
  <c r="I326" i="6"/>
  <c r="I340" i="6"/>
  <c r="I362" i="6"/>
  <c r="I372" i="6"/>
  <c r="I233" i="6"/>
  <c r="I14" i="6"/>
  <c r="I27" i="6"/>
  <c r="I30" i="6"/>
  <c r="I31" i="6"/>
  <c r="I32" i="6"/>
  <c r="I42" i="6"/>
  <c r="I44" i="6"/>
  <c r="I57" i="6"/>
  <c r="I67" i="6"/>
  <c r="I70" i="6"/>
  <c r="I89" i="6"/>
  <c r="I141" i="6"/>
  <c r="I231" i="6"/>
  <c r="I273" i="6"/>
  <c r="I256" i="6"/>
  <c r="I10" i="6"/>
  <c r="I17" i="6"/>
  <c r="I19" i="6"/>
  <c r="I22" i="6"/>
  <c r="I33" i="6"/>
  <c r="I46" i="6"/>
  <c r="I49" i="6"/>
  <c r="I50" i="6"/>
  <c r="I65" i="6"/>
  <c r="I74" i="6"/>
  <c r="I81" i="6"/>
  <c r="I88" i="6"/>
  <c r="I94" i="6"/>
  <c r="I100" i="6"/>
  <c r="I119" i="6"/>
  <c r="I130" i="6"/>
  <c r="I144" i="6"/>
  <c r="I203" i="6"/>
  <c r="I331" i="6"/>
  <c r="I333" i="6"/>
  <c r="I334" i="6"/>
  <c r="I66" i="6"/>
  <c r="I97" i="6"/>
  <c r="I118" i="6"/>
  <c r="I140" i="6"/>
  <c r="I214" i="6"/>
  <c r="I287" i="6"/>
  <c r="I291" i="6"/>
  <c r="I293" i="6"/>
  <c r="I299" i="6"/>
  <c r="I393" i="6"/>
  <c r="I197" i="6"/>
  <c r="I268" i="6"/>
  <c r="I159" i="6"/>
  <c r="I225" i="6"/>
  <c r="I227" i="6"/>
  <c r="I249" i="6"/>
  <c r="I266" i="6"/>
  <c r="I269" i="6"/>
  <c r="I315" i="6"/>
  <c r="I322" i="6"/>
  <c r="I361" i="6"/>
  <c r="I383" i="6"/>
  <c r="I18" i="6"/>
  <c r="I41" i="6"/>
  <c r="I51" i="6"/>
  <c r="I241" i="6"/>
  <c r="I370" i="6"/>
  <c r="I142" i="6"/>
  <c r="I302" i="6"/>
  <c r="I303" i="6"/>
  <c r="I378" i="6"/>
  <c r="I11" i="6"/>
  <c r="I79" i="6"/>
  <c r="I86" i="6"/>
  <c r="I96" i="6"/>
  <c r="I131" i="6"/>
  <c r="I143" i="6"/>
  <c r="I147" i="6"/>
  <c r="I242" i="6"/>
  <c r="I243" i="6"/>
  <c r="I338" i="6"/>
  <c r="I183" i="6"/>
  <c r="I235" i="6"/>
  <c r="I113" i="6"/>
  <c r="I271" i="6"/>
  <c r="I371" i="6"/>
  <c r="I163" i="6"/>
  <c r="I4" i="6"/>
  <c r="I24" i="6"/>
  <c r="I29" i="6"/>
  <c r="I43" i="6"/>
  <c r="I58" i="6"/>
  <c r="I107" i="6"/>
  <c r="I115" i="6"/>
  <c r="I121" i="6"/>
  <c r="I123" i="6"/>
  <c r="I138" i="6"/>
  <c r="I148" i="6"/>
  <c r="I202" i="6"/>
  <c r="I207" i="6"/>
  <c r="I54" i="6"/>
  <c r="I226" i="6"/>
  <c r="I228" i="6"/>
  <c r="I229" i="6"/>
  <c r="I230" i="6"/>
  <c r="I234" i="6"/>
  <c r="I236" i="6"/>
  <c r="I237" i="6"/>
  <c r="I239" i="6"/>
  <c r="I240" i="6"/>
  <c r="I244" i="6"/>
  <c r="I245" i="6"/>
  <c r="I336" i="6"/>
  <c r="I25" i="6"/>
  <c r="I64" i="6"/>
  <c r="I72" i="6"/>
  <c r="I83" i="6"/>
  <c r="I114" i="6"/>
  <c r="I126" i="6"/>
  <c r="I145" i="6"/>
  <c r="I146" i="6"/>
  <c r="I151" i="6"/>
  <c r="I55" i="6"/>
  <c r="I15" i="6"/>
  <c r="I99" i="6"/>
  <c r="I205" i="6"/>
  <c r="I106" i="6"/>
  <c r="I349" i="6"/>
  <c r="I5" i="6"/>
  <c r="I6" i="6"/>
  <c r="I80" i="6"/>
  <c r="I110" i="6"/>
  <c r="I161" i="6"/>
  <c r="I251" i="6"/>
  <c r="I252" i="6"/>
  <c r="I253" i="6"/>
  <c r="I255" i="6"/>
  <c r="I257" i="6"/>
  <c r="I259" i="6"/>
  <c r="I260" i="6"/>
  <c r="I261" i="6"/>
  <c r="I262" i="6"/>
  <c r="I265" i="6"/>
  <c r="I263" i="6"/>
  <c r="I295" i="6"/>
  <c r="I296" i="6"/>
  <c r="I310" i="6"/>
  <c r="I311" i="6"/>
  <c r="I314" i="6"/>
  <c r="I327" i="6"/>
  <c r="I335" i="6"/>
  <c r="I337" i="6"/>
  <c r="I342" i="6"/>
  <c r="I353" i="6"/>
  <c r="I363" i="6"/>
  <c r="I379" i="6"/>
  <c r="I381" i="6"/>
  <c r="I382" i="6"/>
  <c r="I385" i="6"/>
  <c r="I390" i="6"/>
  <c r="I206" i="6"/>
  <c r="I40" i="6"/>
  <c r="I47" i="6"/>
  <c r="I93" i="6"/>
  <c r="I101" i="6"/>
  <c r="I108" i="6"/>
  <c r="I116" i="6"/>
  <c r="I117" i="6"/>
  <c r="I134" i="6"/>
  <c r="I171" i="6"/>
  <c r="I276" i="6"/>
  <c r="I280" i="6"/>
  <c r="I282" i="6"/>
  <c r="I283" i="6"/>
  <c r="I285" i="6"/>
  <c r="I286" i="6"/>
  <c r="I297" i="6"/>
  <c r="I354" i="6"/>
  <c r="I129" i="6"/>
  <c r="I284" i="6"/>
  <c r="I39" i="6"/>
  <c r="I78" i="6"/>
  <c r="I137" i="6"/>
  <c r="I3" i="6"/>
  <c r="B20" i="1" s="1"/>
  <c r="B26" i="1" s="1"/>
  <c r="I45" i="6"/>
  <c r="I52" i="6"/>
  <c r="I59" i="6"/>
  <c r="I60" i="6"/>
  <c r="I61" i="6"/>
  <c r="I87" i="6"/>
  <c r="I92" i="6"/>
  <c r="I102" i="6"/>
  <c r="I105" i="6"/>
  <c r="I111" i="6"/>
  <c r="I120" i="6"/>
  <c r="I169" i="6"/>
  <c r="I174" i="6"/>
  <c r="I181" i="6"/>
  <c r="I185" i="6"/>
  <c r="I193" i="6"/>
  <c r="I194" i="6"/>
  <c r="I196" i="6"/>
  <c r="I199" i="6"/>
  <c r="I211" i="6"/>
  <c r="I388" i="6"/>
  <c r="I389" i="6"/>
  <c r="I274" i="6"/>
  <c r="I275" i="6"/>
  <c r="I277" i="6"/>
  <c r="I281" i="6"/>
  <c r="I288" i="6"/>
  <c r="I294" i="6"/>
  <c r="I153" i="6"/>
  <c r="I157" i="6"/>
  <c r="I175" i="6"/>
  <c r="I179" i="6"/>
  <c r="I188" i="6"/>
  <c r="I177" i="6"/>
  <c r="I246" i="6"/>
  <c r="I247" i="6"/>
  <c r="I26" i="6"/>
  <c r="I37" i="6"/>
  <c r="I8" i="6"/>
  <c r="I20" i="6"/>
  <c r="I28" i="6"/>
  <c r="I103" i="6"/>
  <c r="I386" i="6"/>
  <c r="I394" i="6"/>
  <c r="I376" i="6"/>
  <c r="I377" i="6"/>
  <c r="I182" i="6"/>
  <c r="I218" i="6"/>
  <c r="I222" i="6"/>
  <c r="I301" i="6"/>
  <c r="I309" i="6"/>
  <c r="I329" i="6"/>
  <c r="I339" i="6"/>
  <c r="I341" i="6"/>
  <c r="I343" i="6"/>
  <c r="I344" i="6"/>
  <c r="I345" i="6"/>
  <c r="I346" i="6"/>
  <c r="I347" i="6"/>
  <c r="I348" i="6"/>
  <c r="I350" i="6"/>
  <c r="I351" i="6"/>
  <c r="I375" i="6"/>
  <c r="I391" i="6"/>
  <c r="I312" i="6"/>
  <c r="I332" i="6"/>
  <c r="I380" i="6"/>
  <c r="I16" i="6"/>
  <c r="I167" i="6"/>
  <c r="I201" i="6"/>
  <c r="I12" i="6"/>
  <c r="I63" i="6"/>
  <c r="I133" i="6"/>
  <c r="I7" i="6"/>
  <c r="I232" i="6"/>
  <c r="I360" i="6"/>
  <c r="I155" i="6"/>
  <c r="I189" i="6"/>
  <c r="I191" i="6"/>
  <c r="I220" i="6"/>
  <c r="I270" i="6"/>
  <c r="I272" i="6"/>
  <c r="I279" i="6"/>
  <c r="I56" i="6"/>
  <c r="I62" i="6"/>
  <c r="I104" i="6"/>
  <c r="I127" i="6"/>
  <c r="I139" i="6"/>
  <c r="I195" i="6"/>
  <c r="I13" i="6"/>
  <c r="I23" i="6"/>
  <c r="I36" i="6"/>
  <c r="I38" i="6"/>
  <c r="I98" i="6"/>
  <c r="I149" i="6"/>
  <c r="I34" i="6"/>
  <c r="I35" i="6"/>
  <c r="I48" i="6"/>
  <c r="I71" i="6"/>
  <c r="I85" i="6"/>
  <c r="I109" i="6"/>
  <c r="I124" i="6"/>
  <c r="I125" i="6"/>
  <c r="I217" i="6"/>
  <c r="I258" i="6"/>
  <c r="I9" i="6"/>
  <c r="I292" i="6"/>
  <c r="I238" i="6"/>
  <c r="I223" i="6"/>
  <c r="I324" i="6"/>
  <c r="I68" i="6"/>
  <c r="I69" i="6"/>
  <c r="I73" i="6"/>
  <c r="I76" i="6"/>
  <c r="I95" i="6"/>
  <c r="I128" i="6"/>
  <c r="I112" i="6"/>
  <c r="I178" i="6"/>
  <c r="I190" i="6"/>
  <c r="I209" i="6"/>
  <c r="I210" i="6"/>
  <c r="I215" i="6"/>
  <c r="I352" i="6"/>
  <c r="I384" i="6"/>
  <c r="I150" i="6"/>
  <c r="I90" i="6"/>
  <c r="I132" i="6"/>
  <c r="I369" i="6"/>
  <c r="I392" i="6"/>
  <c r="I53" i="6"/>
  <c r="I250" i="6"/>
  <c r="I254" i="6"/>
  <c r="I224" i="6"/>
  <c r="I77" i="6"/>
  <c r="I82" i="6"/>
  <c r="I84" i="6"/>
  <c r="I278" i="6"/>
  <c r="I290" i="6"/>
  <c r="I298" i="6"/>
  <c r="I300" i="6"/>
  <c r="I356" i="6"/>
  <c r="I357" i="6"/>
  <c r="I248" i="6"/>
  <c r="I91" i="6"/>
  <c r="I122" i="6"/>
  <c r="I135" i="6"/>
  <c r="I136" i="6"/>
</calcChain>
</file>

<file path=xl/sharedStrings.xml><?xml version="1.0" encoding="utf-8"?>
<sst xmlns="http://schemas.openxmlformats.org/spreadsheetml/2006/main" count="4943" uniqueCount="365">
  <si>
    <t>Annual Financial Report Fields--</t>
  </si>
  <si>
    <t>Council</t>
  </si>
  <si>
    <t>Service Unit</t>
  </si>
  <si>
    <t>Troop</t>
  </si>
  <si>
    <t>Total Units Sold</t>
  </si>
  <si>
    <t>Total $ Sold</t>
  </si>
  <si>
    <t>Girl Scouts of Montana and Wyoming</t>
  </si>
  <si>
    <t>No</t>
  </si>
  <si>
    <t>Yes</t>
  </si>
  <si>
    <t>GSMW</t>
  </si>
  <si>
    <t>SWM</t>
  </si>
  <si>
    <t>GRP</t>
  </si>
  <si>
    <t>no</t>
  </si>
  <si>
    <t>yes</t>
  </si>
  <si>
    <t>Anaconda</t>
  </si>
  <si>
    <t>BR</t>
  </si>
  <si>
    <t>SWW</t>
  </si>
  <si>
    <t>Arapahoe</t>
  </si>
  <si>
    <t>JR</t>
  </si>
  <si>
    <t>CAD</t>
  </si>
  <si>
    <t>HDQ</t>
  </si>
  <si>
    <t>Baker</t>
  </si>
  <si>
    <t>SCM</t>
  </si>
  <si>
    <t>Belgrade</t>
  </si>
  <si>
    <t>DAISY</t>
  </si>
  <si>
    <t>NCM</t>
  </si>
  <si>
    <t>NWM</t>
  </si>
  <si>
    <t>Bigfork</t>
  </si>
  <si>
    <t>Big Sky</t>
  </si>
  <si>
    <t>Big Timber</t>
  </si>
  <si>
    <t>Billings Midtown / Westend</t>
  </si>
  <si>
    <t>Bonner</t>
  </si>
  <si>
    <t>Boulder</t>
  </si>
  <si>
    <t>Bozeman</t>
  </si>
  <si>
    <t>AMB</t>
  </si>
  <si>
    <t>SR</t>
  </si>
  <si>
    <t>Bridger</t>
  </si>
  <si>
    <t>NEW</t>
  </si>
  <si>
    <t>Butte</t>
  </si>
  <si>
    <t>Cascade</t>
  </si>
  <si>
    <t>SEW</t>
  </si>
  <si>
    <t>Casper</t>
  </si>
  <si>
    <t>Centerville</t>
  </si>
  <si>
    <t>Charlo</t>
  </si>
  <si>
    <t>Chester</t>
  </si>
  <si>
    <t>Cheyenne</t>
  </si>
  <si>
    <t>Circle</t>
  </si>
  <si>
    <t>Clyde Park/Wilsall</t>
  </si>
  <si>
    <t>Cody</t>
  </si>
  <si>
    <t>Colstrip</t>
  </si>
  <si>
    <t>Columbia Falls</t>
  </si>
  <si>
    <t>Columbus</t>
  </si>
  <si>
    <t>Conrad</t>
  </si>
  <si>
    <t>Culbertson</t>
  </si>
  <si>
    <t>Cut Bank</t>
  </si>
  <si>
    <t>Dillon</t>
  </si>
  <si>
    <t>Douglas</t>
  </si>
  <si>
    <t>Dubois</t>
  </si>
  <si>
    <t>Dutton/Brady</t>
  </si>
  <si>
    <t>Ennis</t>
  </si>
  <si>
    <t>Ethete</t>
  </si>
  <si>
    <t>Eureka</t>
  </si>
  <si>
    <t>Evanston</t>
  </si>
  <si>
    <t>Fairfield</t>
  </si>
  <si>
    <t>Florence</t>
  </si>
  <si>
    <t>Forsyth</t>
  </si>
  <si>
    <t>Fort Benton</t>
  </si>
  <si>
    <t>Frenchtown</t>
  </si>
  <si>
    <t>Gardiner</t>
  </si>
  <si>
    <t>Gillette</t>
  </si>
  <si>
    <t>Glasgow</t>
  </si>
  <si>
    <t>Glendive</t>
  </si>
  <si>
    <t>Great Falls</t>
  </si>
  <si>
    <t>Green River</t>
  </si>
  <si>
    <t>Greybull</t>
  </si>
  <si>
    <t>Montana APD</t>
  </si>
  <si>
    <t>Guernsey</t>
  </si>
  <si>
    <t>Hamilton</t>
  </si>
  <si>
    <t>Hanna</t>
  </si>
  <si>
    <t>Havre</t>
  </si>
  <si>
    <t>Helena</t>
  </si>
  <si>
    <t>Huntley</t>
  </si>
  <si>
    <t>Jackson</t>
  </si>
  <si>
    <t>Kalispell</t>
  </si>
  <si>
    <t>Kemmerer</t>
  </si>
  <si>
    <t>Lander</t>
  </si>
  <si>
    <t>Laramie</t>
  </si>
  <si>
    <t>Laurel</t>
  </si>
  <si>
    <t>Lewistown</t>
  </si>
  <si>
    <t>Libby</t>
  </si>
  <si>
    <t>Livingston</t>
  </si>
  <si>
    <t>Lockwood</t>
  </si>
  <si>
    <t>Lolo</t>
  </si>
  <si>
    <t>Lovell/Cowley</t>
  </si>
  <si>
    <t>Lusk</t>
  </si>
  <si>
    <t>Lyman</t>
  </si>
  <si>
    <t>Malta</t>
  </si>
  <si>
    <t>Manhattan</t>
  </si>
  <si>
    <t>Miles City</t>
  </si>
  <si>
    <t>Missoula</t>
  </si>
  <si>
    <t>Moorcroft</t>
  </si>
  <si>
    <t>Nashua</t>
  </si>
  <si>
    <t>Newcastle</t>
  </si>
  <si>
    <t>Pavillion</t>
  </si>
  <si>
    <t>Pendroy</t>
  </si>
  <si>
    <t>Philipsburg</t>
  </si>
  <si>
    <t>Plentywood</t>
  </si>
  <si>
    <t>Polson</t>
  </si>
  <si>
    <t>Powell</t>
  </si>
  <si>
    <t>Rawlins</t>
  </si>
  <si>
    <t>Red Lodge</t>
  </si>
  <si>
    <t>Riverton</t>
  </si>
  <si>
    <t>Rock Springs</t>
  </si>
  <si>
    <t>Rudyard</t>
  </si>
  <si>
    <t>Saratoga</t>
  </si>
  <si>
    <t>Shelby</t>
  </si>
  <si>
    <t>Shepherd</t>
  </si>
  <si>
    <t>Sheridan</t>
  </si>
  <si>
    <t>Sheridan/Big Horn</t>
  </si>
  <si>
    <t>Shoshoni</t>
  </si>
  <si>
    <t>Sidney</t>
  </si>
  <si>
    <t>Stevensville</t>
  </si>
  <si>
    <t>St. Ignatius</t>
  </si>
  <si>
    <t>Ten Sleep</t>
  </si>
  <si>
    <t>Thermopolis</t>
  </si>
  <si>
    <t>Three Forks</t>
  </si>
  <si>
    <t>Torrington</t>
  </si>
  <si>
    <t>Townsend</t>
  </si>
  <si>
    <t>Wheatland</t>
  </si>
  <si>
    <t>Whitefish</t>
  </si>
  <si>
    <t>White Sulphur Springs</t>
  </si>
  <si>
    <t>Worland</t>
  </si>
  <si>
    <t>Wright</t>
  </si>
  <si>
    <t>338</t>
  </si>
  <si>
    <t>6</t>
  </si>
  <si>
    <t>N/A</t>
  </si>
  <si>
    <t>337</t>
  </si>
  <si>
    <t>13</t>
  </si>
  <si>
    <t>SCW</t>
  </si>
  <si>
    <t>323</t>
  </si>
  <si>
    <t>14</t>
  </si>
  <si>
    <t>CMT</t>
  </si>
  <si>
    <t>325</t>
  </si>
  <si>
    <t>Whitehall</t>
  </si>
  <si>
    <t>8</t>
  </si>
  <si>
    <t>324</t>
  </si>
  <si>
    <t>7</t>
  </si>
  <si>
    <t>322</t>
  </si>
  <si>
    <t>2</t>
  </si>
  <si>
    <t>320</t>
  </si>
  <si>
    <t>West Yellowstone</t>
  </si>
  <si>
    <t>306</t>
  </si>
  <si>
    <t>305</t>
  </si>
  <si>
    <t>12</t>
  </si>
  <si>
    <t>ECW</t>
  </si>
  <si>
    <t>304</t>
  </si>
  <si>
    <t>303</t>
  </si>
  <si>
    <t>Thompson Falls</t>
  </si>
  <si>
    <t>10</t>
  </si>
  <si>
    <t>302</t>
  </si>
  <si>
    <t>299</t>
  </si>
  <si>
    <t>296</t>
  </si>
  <si>
    <t>Sundance</t>
  </si>
  <si>
    <t>291</t>
  </si>
  <si>
    <t>294</t>
  </si>
  <si>
    <t>288</t>
  </si>
  <si>
    <t>15</t>
  </si>
  <si>
    <t>EMT</t>
  </si>
  <si>
    <t>287</t>
  </si>
  <si>
    <t>286</t>
  </si>
  <si>
    <t>285</t>
  </si>
  <si>
    <t>284</t>
  </si>
  <si>
    <t>1</t>
  </si>
  <si>
    <t>283</t>
  </si>
  <si>
    <t>5</t>
  </si>
  <si>
    <t>282</t>
  </si>
  <si>
    <t>Seeley Lake</t>
  </si>
  <si>
    <t>279</t>
  </si>
  <si>
    <t>275</t>
  </si>
  <si>
    <t>272</t>
  </si>
  <si>
    <t>Roundup Melstone</t>
  </si>
  <si>
    <t>269</t>
  </si>
  <si>
    <t>9</t>
  </si>
  <si>
    <t>266</t>
  </si>
  <si>
    <t>263</t>
  </si>
  <si>
    <t>261</t>
  </si>
  <si>
    <t>254</t>
  </si>
  <si>
    <t>250</t>
  </si>
  <si>
    <t>248</t>
  </si>
  <si>
    <t>242</t>
  </si>
  <si>
    <t>241</t>
  </si>
  <si>
    <t>239</t>
  </si>
  <si>
    <t>230</t>
  </si>
  <si>
    <t>229</t>
  </si>
  <si>
    <t>227</t>
  </si>
  <si>
    <t>228</t>
  </si>
  <si>
    <t>Montana City &amp; Clancy</t>
  </si>
  <si>
    <t>225</t>
  </si>
  <si>
    <t>224</t>
  </si>
  <si>
    <t>213</t>
  </si>
  <si>
    <t>211</t>
  </si>
  <si>
    <t>210</t>
  </si>
  <si>
    <t>207</t>
  </si>
  <si>
    <t>206</t>
  </si>
  <si>
    <t>204</t>
  </si>
  <si>
    <t>202</t>
  </si>
  <si>
    <t>201</t>
  </si>
  <si>
    <t>197</t>
  </si>
  <si>
    <t>196</t>
  </si>
  <si>
    <t>194</t>
  </si>
  <si>
    <t>193</t>
  </si>
  <si>
    <t>191</t>
  </si>
  <si>
    <t>187</t>
  </si>
  <si>
    <t>Lakeside</t>
  </si>
  <si>
    <t>182</t>
  </si>
  <si>
    <t>179</t>
  </si>
  <si>
    <t>176</t>
  </si>
  <si>
    <t>Joliet</t>
  </si>
  <si>
    <t>174</t>
  </si>
  <si>
    <t>170</t>
  </si>
  <si>
    <t>162</t>
  </si>
  <si>
    <t>159</t>
  </si>
  <si>
    <t>155</t>
  </si>
  <si>
    <t>Hardin</t>
  </si>
  <si>
    <t>154</t>
  </si>
  <si>
    <t>151</t>
  </si>
  <si>
    <t>150</t>
  </si>
  <si>
    <t>654</t>
  </si>
  <si>
    <t>3</t>
  </si>
  <si>
    <t>148</t>
  </si>
  <si>
    <t>146</t>
  </si>
  <si>
    <t>145</t>
  </si>
  <si>
    <t>141</t>
  </si>
  <si>
    <t>Glenrock</t>
  </si>
  <si>
    <t>139</t>
  </si>
  <si>
    <t>138</t>
  </si>
  <si>
    <t>137</t>
  </si>
  <si>
    <t>133</t>
  </si>
  <si>
    <t>128</t>
  </si>
  <si>
    <t>091</t>
  </si>
  <si>
    <t>Frannie</t>
  </si>
  <si>
    <t>123</t>
  </si>
  <si>
    <t>122</t>
  </si>
  <si>
    <t>121</t>
  </si>
  <si>
    <t>116</t>
  </si>
  <si>
    <t>115</t>
  </si>
  <si>
    <t>114</t>
  </si>
  <si>
    <t>112</t>
  </si>
  <si>
    <t>111</t>
  </si>
  <si>
    <t>103</t>
  </si>
  <si>
    <t>102</t>
  </si>
  <si>
    <t>100</t>
  </si>
  <si>
    <t>096</t>
  </si>
  <si>
    <t>087</t>
  </si>
  <si>
    <t>085</t>
  </si>
  <si>
    <t>080</t>
  </si>
  <si>
    <t>079</t>
  </si>
  <si>
    <t>078</t>
  </si>
  <si>
    <t>077</t>
  </si>
  <si>
    <t>074</t>
  </si>
  <si>
    <t>073</t>
  </si>
  <si>
    <t>069</t>
  </si>
  <si>
    <t>065</t>
  </si>
  <si>
    <t>064</t>
  </si>
  <si>
    <t>063</t>
  </si>
  <si>
    <t>062</t>
  </si>
  <si>
    <t>060</t>
  </si>
  <si>
    <t>059</t>
  </si>
  <si>
    <t>055</t>
  </si>
  <si>
    <t>044</t>
  </si>
  <si>
    <t>043</t>
  </si>
  <si>
    <t>040</t>
  </si>
  <si>
    <t>039</t>
  </si>
  <si>
    <t>036</t>
  </si>
  <si>
    <t>034</t>
  </si>
  <si>
    <t>033</t>
  </si>
  <si>
    <t>035</t>
  </si>
  <si>
    <t>027</t>
  </si>
  <si>
    <t>021</t>
  </si>
  <si>
    <t>012</t>
  </si>
  <si>
    <t>011</t>
  </si>
  <si>
    <t xml:space="preserve">Has Bal.
Due </t>
  </si>
  <si>
    <t xml:space="preserve">Bal. Due </t>
  </si>
  <si>
    <t xml:space="preserve">Payments </t>
  </si>
  <si>
    <t xml:space="preserve">Owed to
Council </t>
  </si>
  <si>
    <t xml:space="preserve">Total
Proceeds </t>
  </si>
  <si>
    <t xml:space="preserve">Total
Sales </t>
  </si>
  <si>
    <t xml:space="preserve">Pkgs /
Girl Regd
Avg </t>
  </si>
  <si>
    <t xml:space="preserve">Pkgs /
Girl Sellg
Avg </t>
  </si>
  <si>
    <t xml:space="preserve">Total Sold </t>
  </si>
  <si>
    <t>Proceeds</t>
  </si>
  <si>
    <t xml:space="preserve">% Reg </t>
  </si>
  <si>
    <t xml:space="preserve"># Girls
Regd </t>
  </si>
  <si>
    <t xml:space="preserve"># Girls
Sellg </t>
  </si>
  <si>
    <t xml:space="preserve">Troop </t>
  </si>
  <si>
    <t xml:space="preserve">SU # </t>
  </si>
  <si>
    <t xml:space="preserve">SU Name </t>
  </si>
  <si>
    <t xml:space="preserve">Area # </t>
  </si>
  <si>
    <t xml:space="preserve">Area Name </t>
  </si>
  <si>
    <t>2021-22 Sales Season</t>
  </si>
  <si>
    <t>May 13, 2022 at 11:41AM</t>
  </si>
  <si>
    <t>Montana and Wyoming Troop Proceeds -- Pkgs</t>
  </si>
  <si>
    <t>Troop Proceeds Summary - packages radion button; check exportable button. Rest are left alone</t>
  </si>
  <si>
    <t>Balance Due To Council</t>
  </si>
  <si>
    <t>Amount Paid Council</t>
  </si>
  <si>
    <t>Amount Due</t>
  </si>
  <si>
    <t>Troop Bonus Proceeds</t>
  </si>
  <si>
    <t>$ Collected</t>
  </si>
  <si>
    <t>$ Paid Online</t>
  </si>
  <si>
    <t>Avg $ per Girl Selling</t>
  </si>
  <si>
    <t>Avg Unit per Girl Selling</t>
  </si>
  <si>
    <t>Reward Opt Out</t>
  </si>
  <si>
    <t>Calculated Proceeds</t>
  </si>
  <si>
    <t>OTHER</t>
  </si>
  <si>
    <t xml:space="preserve">Owed To
Council </t>
  </si>
  <si>
    <t xml:space="preserve">Troop
Proceeds </t>
  </si>
  <si>
    <t xml:space="preserve">Active
Seller </t>
  </si>
  <si>
    <t xml:space="preserve">Level </t>
  </si>
  <si>
    <t xml:space="preserve">Troop # </t>
  </si>
  <si>
    <t>Troop Summary form in M2</t>
  </si>
  <si>
    <t>Fall Proceeds</t>
  </si>
  <si>
    <t>Income: Fall Magazine &amp; Nut Program:</t>
  </si>
  <si>
    <t>Expense: Cost of Fall Magazine &amp; Nut Program:</t>
  </si>
  <si>
    <t>Income: Cookie Program:</t>
  </si>
  <si>
    <t>Expense: Cost of Cookie Program**:</t>
  </si>
  <si>
    <t>Cost of Fall</t>
  </si>
  <si>
    <t>Expense: Cost of Leftover Product</t>
  </si>
  <si>
    <t>Price</t>
  </si>
  <si>
    <t>Speciality</t>
  </si>
  <si>
    <t>Total customer value of the leftover cookies:</t>
  </si>
  <si>
    <t>Non-Speciality</t>
  </si>
  <si>
    <t>Leftover Inventory Calculator--</t>
  </si>
  <si>
    <t>**Please note that if you submitted additional payments to council after the regular 2 ACH sweeps from the 2021 Cookie Program, you will need to include that in the Cost of Cookie Program expense line in your 2022 EOY Financials.</t>
  </si>
  <si>
    <t xml:space="preserve">Cookie Proceeds </t>
  </si>
  <si>
    <t>per box</t>
  </si>
  <si>
    <t xml:space="preserve">Please select your Troop number from the drop-down list in the GREEN box below to have the fields populate for your 2021-2022 Annual Financial Report. If you have leftover product, please type in your total product value for Fall and number of boxes for Cookies to get your Cost of Leftover Product.
</t>
  </si>
  <si>
    <t>Choose Troop number from drop down here ---&gt;</t>
  </si>
  <si>
    <t>Enter total customer value of the leftover Fall product here ---&gt;</t>
  </si>
  <si>
    <t>Enter total boxes leftover here ---&gt;</t>
  </si>
  <si>
    <t>Enter only in the green highlighted boxes. Please DO NOT edit or type in any of the other boxes or you may override an important formula.</t>
  </si>
  <si>
    <t>Use this list for drop down on Annual Report tab - cell B4</t>
  </si>
  <si>
    <t>this is a combination of the troops listed on the Fall and Cookie tabs (some participate in only one program)</t>
  </si>
  <si>
    <t>Troop Banking and Finance Report - do so after final ACH import and any changes to OB's to reflect balance due</t>
  </si>
  <si>
    <t xml:space="preserve">Delete 6000 and GSMW troops, delete total; delete contact info </t>
  </si>
  <si>
    <t>Troop Proceeds Summary</t>
  </si>
  <si>
    <t>Choose Filter - none - Generate Report. Once it's ready (verify on Jobs tab when 100% complete), choose Current XLSX.</t>
  </si>
  <si>
    <t>make sure "Pkgs" radio button is selected. Check Exportable box. Click Regenerate. Once it's ready, choose XLSX.</t>
  </si>
  <si>
    <t>choosing packages will make sure to show total boxes, not total cases. Proceeds need to be calculated by package.</t>
  </si>
  <si>
    <t>Delete contact info if there is any</t>
  </si>
  <si>
    <t>Link Total Sales and Owed to Council columns to the Tool - rows 12 and 13</t>
  </si>
  <si>
    <t>Then copy all the troops on the cookie and fall tabs and paste them into the Troops tab - all in one row</t>
  </si>
  <si>
    <t>Highlight the row, click the Data tab, then choose "Remove Duplicates"</t>
  </si>
  <si>
    <t>Link this list to the Troop Number on the Tool - row 4</t>
  </si>
  <si>
    <t>Link up this new calculated column to Cookie Proceeds on the Tool - row 24</t>
  </si>
  <si>
    <t>In eBudde on Reports tab run:</t>
  </si>
  <si>
    <t>in M2, go to Reports - Special Reports tab - run Troop Summary:</t>
  </si>
  <si>
    <t>Delete 6000 and GSMW troops, delete total; delete contact info if any</t>
  </si>
  <si>
    <t>create a new column with a formula. Divide "Total Proceeds" by "Total Sold". i.e. proceeds per package; should be  $0.50 - $0.65 for 2022</t>
  </si>
  <si>
    <t xml:space="preserve">create a new column at the end with a formula. Divide "Total Bonus Proceeds" from "Total $ Sold" i.e. troop proceeds; should be 15% - 17%(formulate as a %) </t>
  </si>
  <si>
    <t>Link up this new calculated column to Fall Proceeds on the Tool - row 20</t>
  </si>
  <si>
    <t>Also link up Total $ Sold and Cost of Fall columns to the Tool - rows 8 and 9</t>
  </si>
  <si>
    <t>Update any dates/years on the Tool. Update any wording as needed. Voila! Done!</t>
  </si>
  <si>
    <t>Hidden rows on the Tool have calculations for the Leftover Product calculation. Don't change these or delete the rows.</t>
  </si>
  <si>
    <t>Hide all tabs except the Annual Financial Report tab.</t>
  </si>
  <si>
    <t>Make sure to formulate the Troop # column to a number (so the little triangle in the left hand corner of those cells disappers, otherwise it will not link properly to the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</si>
</sst>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quot;$&quot;#,##0.00"/>
    <numFmt numFmtId="165" formatCode="\$#,##0.00"/>
    <numFmt numFmtId="166" formatCode="0.0000"/>
    <numFmt numFmtId="168" formatCode="_(* #,##0_);_(* \(#,##0\);_(* &quot;-&quot;??_);_(@_)"/>
  </numFmts>
  <fonts count="22"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sz val="11"/>
      <color rgb="FFC00000"/>
      <name val="Calibri"/>
      <family val="2"/>
      <scheme val="minor"/>
    </font>
    <font>
      <b/>
      <sz val="11"/>
      <color rgb="FFC00000"/>
      <name val="Calibri"/>
      <family val="2"/>
      <scheme val="minor"/>
    </font>
    <font>
      <b/>
      <sz val="11"/>
      <name val="Calibri"/>
      <family val="2"/>
      <scheme val="minor"/>
    </font>
    <font>
      <sz val="10"/>
      <color rgb="FF000000"/>
      <name val="Arial"/>
    </font>
    <font>
      <sz val="11"/>
      <color rgb="FFFF0000"/>
      <name val="Calibri"/>
      <family val="2"/>
      <scheme val="minor"/>
    </font>
    <font>
      <b/>
      <sz val="11"/>
      <color theme="1"/>
      <name val="Calibri"/>
      <family val="2"/>
      <scheme val="minor"/>
    </font>
    <font>
      <sz val="10"/>
      <color theme="1"/>
      <name val="Arial"/>
      <family val="2"/>
    </font>
    <font>
      <sz val="12"/>
      <color theme="1"/>
      <name val="Arial"/>
      <family val="2"/>
    </font>
    <font>
      <b/>
      <sz val="12"/>
      <color theme="1"/>
      <name val="Calibri"/>
      <family val="2"/>
      <scheme val="minor"/>
    </font>
    <font>
      <sz val="12"/>
      <color theme="1"/>
      <name val="Calibri"/>
      <family val="2"/>
      <scheme val="minor"/>
    </font>
    <font>
      <b/>
      <sz val="11"/>
      <color rgb="FF005640"/>
      <name val="Calibri"/>
      <family val="2"/>
      <scheme val="minor"/>
    </font>
    <font>
      <b/>
      <sz val="10"/>
      <color rgb="FFC00000"/>
      <name val="Calibri"/>
      <family val="2"/>
      <scheme val="minor"/>
    </font>
    <font>
      <sz val="10"/>
      <color rgb="FFC00000"/>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D9D9D9"/>
        <bgColor rgb="FFFFFF00"/>
      </patternFill>
    </fill>
    <fill>
      <patternFill patternType="solid">
        <fgColor rgb="FF00B451"/>
        <bgColor rgb="FFFFFF00"/>
      </patternFill>
    </fill>
    <fill>
      <patternFill patternType="solid">
        <fgColor rgb="FF00B451"/>
        <bgColor indexed="64"/>
      </patternFill>
    </fill>
  </fills>
  <borders count="7">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style="thick">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6" fillId="0" borderId="2"/>
    <xf numFmtId="0" fontId="15" fillId="0" borderId="2"/>
  </cellStyleXfs>
  <cellXfs count="91">
    <xf numFmtId="0" fontId="0" fillId="0" borderId="0" xfId="0" applyFont="1" applyAlignment="1"/>
    <xf numFmtId="0" fontId="6" fillId="0" borderId="0" xfId="0" applyFont="1" applyAlignment="1" applyProtection="1"/>
    <xf numFmtId="0" fontId="7" fillId="0" borderId="0" xfId="0" applyFont="1" applyAlignment="1" applyProtection="1"/>
    <xf numFmtId="0" fontId="17" fillId="0" borderId="4" xfId="4" applyFont="1" applyBorder="1" applyAlignment="1">
      <alignment horizontal="center"/>
    </xf>
    <xf numFmtId="0" fontId="18" fillId="0" borderId="2" xfId="4" applyFont="1"/>
    <xf numFmtId="0" fontId="14" fillId="0" borderId="4" xfId="4" applyFont="1" applyBorder="1" applyAlignment="1">
      <alignment horizontal="center"/>
    </xf>
    <xf numFmtId="2" fontId="14" fillId="0" borderId="4" xfId="4" applyNumberFormat="1" applyFont="1" applyBorder="1" applyAlignment="1">
      <alignment horizontal="center"/>
    </xf>
    <xf numFmtId="1" fontId="14" fillId="0" borderId="4" xfId="4" applyNumberFormat="1" applyFont="1" applyBorder="1" applyAlignment="1">
      <alignment horizontal="center"/>
    </xf>
    <xf numFmtId="166" fontId="14" fillId="0" borderId="4" xfId="4" applyNumberFormat="1" applyFont="1" applyBorder="1" applyAlignment="1">
      <alignment horizontal="center"/>
    </xf>
    <xf numFmtId="165" fontId="14" fillId="0" borderId="4" xfId="4" applyNumberFormat="1" applyFont="1" applyBorder="1" applyAlignment="1">
      <alignment horizontal="center"/>
    </xf>
    <xf numFmtId="0" fontId="3" fillId="0" borderId="2" xfId="4" applyFont="1"/>
    <xf numFmtId="0" fontId="3" fillId="0" borderId="2" xfId="4" applyFont="1" applyAlignment="1">
      <alignment horizontal="right"/>
    </xf>
    <xf numFmtId="2" fontId="3" fillId="0" borderId="2" xfId="4" applyNumberFormat="1" applyFont="1" applyAlignment="1">
      <alignment horizontal="right"/>
    </xf>
    <xf numFmtId="1" fontId="3" fillId="0" borderId="2" xfId="4" applyNumberFormat="1" applyFont="1" applyAlignment="1">
      <alignment horizontal="right"/>
    </xf>
    <xf numFmtId="166" fontId="3" fillId="0" borderId="2" xfId="4" applyNumberFormat="1" applyFont="1" applyAlignment="1">
      <alignment horizontal="right"/>
    </xf>
    <xf numFmtId="165" fontId="3" fillId="0" borderId="2" xfId="4" applyNumberFormat="1" applyFont="1" applyAlignment="1">
      <alignment horizontal="right"/>
    </xf>
    <xf numFmtId="0" fontId="14" fillId="0" borderId="2" xfId="4" applyFont="1" applyAlignment="1">
      <alignment horizontal="left"/>
    </xf>
    <xf numFmtId="0" fontId="3" fillId="0" borderId="2" xfId="4" applyFont="1" applyAlignment="1">
      <alignment horizontal="left"/>
    </xf>
    <xf numFmtId="0" fontId="3" fillId="0" borderId="2" xfId="5" applyFont="1"/>
    <xf numFmtId="165" fontId="3" fillId="0" borderId="2" xfId="5" applyNumberFormat="1" applyFont="1"/>
    <xf numFmtId="4" fontId="3" fillId="0" borderId="2" xfId="5" applyNumberFormat="1" applyFont="1"/>
    <xf numFmtId="0" fontId="14" fillId="0" borderId="2" xfId="5" applyFont="1"/>
    <xf numFmtId="0" fontId="8" fillId="0" borderId="2" xfId="5" applyFont="1"/>
    <xf numFmtId="9" fontId="13" fillId="0" borderId="2" xfId="3" applyFont="1" applyBorder="1"/>
    <xf numFmtId="0" fontId="13" fillId="0" borderId="2" xfId="5" applyFont="1"/>
    <xf numFmtId="0" fontId="3" fillId="0" borderId="2" xfId="5" applyNumberFormat="1" applyFont="1"/>
    <xf numFmtId="0" fontId="5" fillId="0" borderId="2" xfId="0" applyFont="1" applyBorder="1" applyAlignment="1" applyProtection="1"/>
    <xf numFmtId="0" fontId="18" fillId="0" borderId="2" xfId="4" applyNumberFormat="1" applyFont="1" applyAlignment="1">
      <alignment horizontal="right"/>
    </xf>
    <xf numFmtId="0" fontId="11" fillId="0" borderId="2" xfId="5" applyFont="1"/>
    <xf numFmtId="165" fontId="7" fillId="0" borderId="2" xfId="5" applyNumberFormat="1" applyFont="1"/>
    <xf numFmtId="0" fontId="7" fillId="0" borderId="2" xfId="5" applyFont="1"/>
    <xf numFmtId="0" fontId="10" fillId="0" borderId="2" xfId="5" applyFont="1"/>
    <xf numFmtId="165" fontId="9" fillId="0" borderId="2" xfId="5" applyNumberFormat="1" applyFont="1"/>
    <xf numFmtId="0" fontId="9" fillId="0" borderId="2" xfId="5" applyFont="1"/>
    <xf numFmtId="43" fontId="10" fillId="0" borderId="2" xfId="1" applyFont="1" applyBorder="1"/>
    <xf numFmtId="43" fontId="9" fillId="0" borderId="2" xfId="1" applyFont="1" applyBorder="1"/>
    <xf numFmtId="43" fontId="3" fillId="0" borderId="2" xfId="5" applyNumberFormat="1" applyFont="1"/>
    <xf numFmtId="0" fontId="3" fillId="0" borderId="2" xfId="5" applyFont="1" applyFill="1"/>
    <xf numFmtId="0" fontId="3" fillId="0" borderId="2" xfId="5" applyNumberFormat="1" applyFont="1" applyFill="1"/>
    <xf numFmtId="4" fontId="3" fillId="0" borderId="2" xfId="5" applyNumberFormat="1" applyFont="1" applyFill="1"/>
    <xf numFmtId="165" fontId="9" fillId="0" borderId="2" xfId="5" applyNumberFormat="1" applyFont="1" applyFill="1"/>
    <xf numFmtId="165" fontId="3" fillId="0" borderId="2" xfId="5" applyNumberFormat="1" applyFont="1" applyFill="1"/>
    <xf numFmtId="165" fontId="7" fillId="0" borderId="2" xfId="5" applyNumberFormat="1" applyFont="1" applyFill="1"/>
    <xf numFmtId="0" fontId="3" fillId="0" borderId="2" xfId="4" applyNumberFormat="1" applyFont="1" applyAlignment="1">
      <alignment horizontal="right"/>
    </xf>
    <xf numFmtId="0" fontId="7" fillId="0" borderId="3" xfId="0" applyFont="1" applyBorder="1" applyAlignment="1" applyProtection="1"/>
    <xf numFmtId="164" fontId="7" fillId="0" borderId="3" xfId="0" applyNumberFormat="1" applyFont="1" applyBorder="1" applyAlignment="1" applyProtection="1"/>
    <xf numFmtId="0" fontId="7" fillId="0" borderId="5" xfId="0" applyFont="1" applyBorder="1" applyAlignment="1" applyProtection="1"/>
    <xf numFmtId="9" fontId="7" fillId="0" borderId="5" xfId="3" applyFont="1" applyBorder="1" applyAlignment="1" applyProtection="1"/>
    <xf numFmtId="44" fontId="7" fillId="0" borderId="5" xfId="2" applyFont="1" applyBorder="1" applyAlignment="1" applyProtection="1"/>
    <xf numFmtId="0" fontId="7" fillId="0" borderId="2" xfId="0" applyFont="1" applyBorder="1" applyAlignment="1" applyProtection="1"/>
    <xf numFmtId="0" fontId="11" fillId="0" borderId="5" xfId="0" applyFont="1" applyBorder="1" applyAlignment="1" applyProtection="1"/>
    <xf numFmtId="0" fontId="11" fillId="0" borderId="2" xfId="0" applyFont="1" applyBorder="1" applyAlignment="1" applyProtection="1"/>
    <xf numFmtId="43" fontId="10" fillId="0" borderId="4" xfId="1" applyFont="1" applyBorder="1" applyAlignment="1">
      <alignment horizontal="center"/>
    </xf>
    <xf numFmtId="43" fontId="9" fillId="0" borderId="2" xfId="1" applyFont="1" applyBorder="1" applyAlignment="1">
      <alignment horizontal="right"/>
    </xf>
    <xf numFmtId="0" fontId="2" fillId="0" borderId="2" xfId="5" applyNumberFormat="1" applyFont="1"/>
    <xf numFmtId="0" fontId="0" fillId="0" borderId="0" xfId="0"/>
    <xf numFmtId="0" fontId="4" fillId="0" borderId="0" xfId="0" applyFont="1" applyAlignment="1"/>
    <xf numFmtId="0" fontId="5" fillId="0" borderId="0" xfId="0" applyFont="1" applyAlignment="1"/>
    <xf numFmtId="0" fontId="6" fillId="0" borderId="0" xfId="0" applyFont="1" applyAlignment="1"/>
    <xf numFmtId="0" fontId="5" fillId="0" borderId="0" xfId="0" applyFont="1" applyAlignment="1" applyProtection="1">
      <protection locked="0"/>
    </xf>
    <xf numFmtId="0" fontId="11" fillId="0" borderId="2" xfId="0" applyFont="1" applyBorder="1" applyAlignment="1" applyProtection="1">
      <protection locked="0"/>
    </xf>
    <xf numFmtId="0" fontId="11" fillId="4" borderId="2" xfId="0" applyFont="1" applyFill="1" applyBorder="1" applyAlignment="1" applyProtection="1">
      <protection locked="0"/>
    </xf>
    <xf numFmtId="0" fontId="7" fillId="0" borderId="0" xfId="0" applyFont="1" applyAlignment="1" applyProtection="1">
      <protection locked="0"/>
    </xf>
    <xf numFmtId="164" fontId="5" fillId="0" borderId="2" xfId="0" applyNumberFormat="1" applyFont="1" applyBorder="1" applyAlignment="1" applyProtection="1">
      <protection locked="0"/>
    </xf>
    <xf numFmtId="44" fontId="11" fillId="5" borderId="5" xfId="2" applyFont="1" applyFill="1" applyBorder="1" applyAlignment="1" applyProtection="1">
      <protection locked="0"/>
    </xf>
    <xf numFmtId="0" fontId="7" fillId="0" borderId="2" xfId="0" applyFont="1" applyBorder="1" applyAlignment="1" applyProtection="1">
      <protection locked="0"/>
    </xf>
    <xf numFmtId="9" fontId="7" fillId="0" borderId="2" xfId="3" applyFont="1" applyBorder="1" applyAlignment="1" applyProtection="1">
      <protection locked="0"/>
    </xf>
    <xf numFmtId="1" fontId="11" fillId="0" borderId="5" xfId="2" applyNumberFormat="1" applyFont="1" applyFill="1" applyBorder="1" applyAlignment="1" applyProtection="1">
      <alignment horizontal="center"/>
      <protection locked="0"/>
    </xf>
    <xf numFmtId="0" fontId="11" fillId="0" borderId="5" xfId="0" applyFont="1" applyFill="1" applyBorder="1" applyAlignment="1" applyProtection="1">
      <alignment horizontal="center"/>
      <protection locked="0"/>
    </xf>
    <xf numFmtId="1" fontId="7" fillId="0" borderId="6" xfId="2" applyNumberFormat="1" applyFont="1" applyBorder="1" applyAlignment="1" applyProtection="1">
      <protection locked="0"/>
    </xf>
    <xf numFmtId="44" fontId="7" fillId="0" borderId="5" xfId="2" applyFont="1" applyFill="1" applyBorder="1" applyAlignment="1" applyProtection="1">
      <protection locked="0"/>
    </xf>
    <xf numFmtId="0" fontId="18" fillId="0" borderId="2" xfId="4" applyFont="1" applyProtection="1">
      <protection locked="0"/>
    </xf>
    <xf numFmtId="0" fontId="1" fillId="0" borderId="0" xfId="0" applyFont="1" applyProtection="1">
      <protection locked="0"/>
    </xf>
    <xf numFmtId="0" fontId="9" fillId="0" borderId="0" xfId="0" applyFont="1" applyFill="1" applyProtection="1">
      <protection locked="0"/>
    </xf>
    <xf numFmtId="0" fontId="14" fillId="0" borderId="4" xfId="0" applyFont="1" applyBorder="1" applyAlignment="1" applyProtection="1">
      <alignment horizontal="center"/>
    </xf>
    <xf numFmtId="165" fontId="10" fillId="0" borderId="4" xfId="0" applyNumberFormat="1" applyFont="1" applyFill="1" applyBorder="1" applyAlignment="1" applyProtection="1">
      <alignment horizontal="center"/>
    </xf>
    <xf numFmtId="165" fontId="14" fillId="0" borderId="4" xfId="0" applyNumberFormat="1" applyFont="1" applyBorder="1" applyAlignment="1" applyProtection="1">
      <alignment horizontal="center"/>
    </xf>
    <xf numFmtId="0" fontId="18" fillId="0" borderId="2" xfId="4" applyFont="1" applyProtection="1"/>
    <xf numFmtId="0" fontId="1" fillId="0" borderId="0" xfId="0" applyFont="1" applyAlignment="1" applyProtection="1">
      <alignment horizontal="right"/>
    </xf>
    <xf numFmtId="0" fontId="1" fillId="0" borderId="0" xfId="0" applyNumberFormat="1" applyFont="1" applyAlignment="1" applyProtection="1">
      <alignment horizontal="right"/>
    </xf>
    <xf numFmtId="165" fontId="9" fillId="0" borderId="0" xfId="0" applyNumberFormat="1" applyFont="1" applyFill="1" applyAlignment="1" applyProtection="1">
      <alignment horizontal="right"/>
    </xf>
    <xf numFmtId="165" fontId="1" fillId="0" borderId="0" xfId="0" applyNumberFormat="1" applyFont="1" applyAlignment="1" applyProtection="1">
      <alignment horizontal="right"/>
    </xf>
    <xf numFmtId="4" fontId="18" fillId="0" borderId="2" xfId="4" applyNumberFormat="1" applyFont="1" applyProtection="1"/>
    <xf numFmtId="0" fontId="1" fillId="0" borderId="0" xfId="0" applyFont="1" applyProtection="1"/>
    <xf numFmtId="0" fontId="9" fillId="0" borderId="0" xfId="0" applyFont="1" applyFill="1" applyProtection="1"/>
    <xf numFmtId="0" fontId="20" fillId="3" borderId="0" xfId="0" applyFont="1" applyFill="1" applyAlignment="1" applyProtection="1">
      <alignment horizontal="center"/>
    </xf>
    <xf numFmtId="0" fontId="21" fillId="2" borderId="0" xfId="0" applyFont="1" applyFill="1" applyAlignment="1" applyProtection="1"/>
    <xf numFmtId="0" fontId="19" fillId="2" borderId="0" xfId="0" applyFont="1" applyFill="1" applyAlignment="1" applyProtection="1">
      <alignment horizontal="left" vertical="top" wrapText="1"/>
    </xf>
    <xf numFmtId="0" fontId="19" fillId="2" borderId="0" xfId="0" applyFont="1" applyFill="1" applyAlignment="1" applyProtection="1">
      <alignment horizontal="left" vertical="top"/>
    </xf>
    <xf numFmtId="0" fontId="19" fillId="3" borderId="1" xfId="0" applyFont="1" applyFill="1" applyBorder="1" applyAlignment="1" applyProtection="1">
      <alignment horizontal="left" vertical="center" wrapText="1"/>
    </xf>
    <xf numFmtId="168" fontId="11" fillId="5" borderId="6" xfId="1" applyNumberFormat="1" applyFont="1" applyFill="1" applyBorder="1" applyAlignment="1" applyProtection="1">
      <protection locked="0"/>
    </xf>
  </cellXfs>
  <cellStyles count="6">
    <cellStyle name="Comma" xfId="1" builtinId="3"/>
    <cellStyle name="Currency" xfId="2" builtinId="4"/>
    <cellStyle name="Normal" xfId="0" builtinId="0"/>
    <cellStyle name="Normal 2" xfId="4"/>
    <cellStyle name="Normal 3" xfId="5"/>
    <cellStyle name="Percent" xfId="3" builtinId="5"/>
  </cellStyles>
  <dxfs count="0"/>
  <tableStyles count="0" defaultTableStyle="TableStyleMedium2" defaultPivotStyle="PivotStyleLight16"/>
  <colors>
    <mruColors>
      <color rgb="FF00B451"/>
      <color rgb="FFD9D9D9"/>
      <color rgb="FF005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247650</xdr:colOff>
      <xdr:row>23</xdr:row>
      <xdr:rowOff>28575</xdr:rowOff>
    </xdr:from>
    <xdr:to>
      <xdr:col>21</xdr:col>
      <xdr:colOff>400050</xdr:colOff>
      <xdr:row>29</xdr:row>
      <xdr:rowOff>67767</xdr:rowOff>
    </xdr:to>
    <xdr:pic>
      <xdr:nvPicPr>
        <xdr:cNvPr id="2" name="Picture 1"/>
        <xdr:cNvPicPr>
          <a:picLocks noChangeAspect="1"/>
        </xdr:cNvPicPr>
      </xdr:nvPicPr>
      <xdr:blipFill>
        <a:blip xmlns:r="http://schemas.openxmlformats.org/officeDocument/2006/relationships" r:embed="rId1"/>
        <a:stretch>
          <a:fillRect/>
        </a:stretch>
      </xdr:blipFill>
      <xdr:spPr>
        <a:xfrm>
          <a:off x="6600825" y="3838575"/>
          <a:ext cx="5638800" cy="1182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29"/>
  <sheetViews>
    <sheetView tabSelected="1" zoomScale="120" zoomScaleNormal="120" workbookViewId="0">
      <selection activeCell="E10" sqref="E10"/>
    </sheetView>
  </sheetViews>
  <sheetFormatPr defaultColWidth="14.42578125" defaultRowHeight="15.75" customHeight="1" x14ac:dyDescent="0.25"/>
  <cols>
    <col min="1" max="1" width="58.42578125" style="59" customWidth="1"/>
    <col min="2" max="2" width="14.42578125" style="59"/>
    <col min="3" max="3" width="14.42578125" style="59" customWidth="1"/>
    <col min="4" max="4" width="18.7109375" style="59" customWidth="1"/>
    <col min="5" max="5" width="14.7109375" style="59" customWidth="1"/>
    <col min="6" max="16384" width="14.42578125" style="59"/>
  </cols>
  <sheetData>
    <row r="1" spans="1:5" ht="61.5" customHeight="1" x14ac:dyDescent="0.25">
      <c r="A1" s="89" t="s">
        <v>335</v>
      </c>
      <c r="B1" s="89"/>
      <c r="C1" s="89"/>
      <c r="D1" s="89"/>
      <c r="E1" s="89"/>
    </row>
    <row r="2" spans="1:5" ht="15" x14ac:dyDescent="0.25">
      <c r="A2" s="85" t="s">
        <v>339</v>
      </c>
      <c r="B2" s="86"/>
      <c r="C2" s="86"/>
      <c r="D2" s="86"/>
      <c r="E2" s="86"/>
    </row>
    <row r="3" spans="1:5" ht="15" x14ac:dyDescent="0.25"/>
    <row r="4" spans="1:5" ht="15.75" customHeight="1" x14ac:dyDescent="0.25">
      <c r="A4" s="51" t="s">
        <v>336</v>
      </c>
      <c r="B4" s="61">
        <v>1007</v>
      </c>
    </row>
    <row r="5" spans="1:5" ht="15.75" customHeight="1" x14ac:dyDescent="0.25">
      <c r="A5" s="51"/>
      <c r="B5" s="60"/>
      <c r="C5" s="60"/>
    </row>
    <row r="6" spans="1:5" ht="15.75" customHeight="1" x14ac:dyDescent="0.25">
      <c r="A6" s="1" t="s">
        <v>0</v>
      </c>
    </row>
    <row r="7" spans="1:5" ht="15.75" customHeight="1" x14ac:dyDescent="0.25">
      <c r="A7" s="44" t="s">
        <v>321</v>
      </c>
      <c r="B7" s="45" t="e">
        <f>VLOOKUP($B$4,Fall!$C:$P,5,FALSE)</f>
        <v>#N/A</v>
      </c>
      <c r="C7" s="62"/>
    </row>
    <row r="8" spans="1:5" ht="15.75" customHeight="1" x14ac:dyDescent="0.25">
      <c r="A8" s="44" t="s">
        <v>322</v>
      </c>
      <c r="B8" s="45" t="e">
        <f>VLOOKUP($B$4,Fall!$C:$P,11,FALSE)</f>
        <v>#N/A</v>
      </c>
      <c r="C8" s="62"/>
    </row>
    <row r="9" spans="1:5" ht="15.75" customHeight="1" x14ac:dyDescent="0.25">
      <c r="A9" s="2"/>
      <c r="B9" s="2"/>
      <c r="C9" s="62"/>
    </row>
    <row r="10" spans="1:5" ht="15.75" customHeight="1" x14ac:dyDescent="0.25">
      <c r="A10" s="44" t="s">
        <v>323</v>
      </c>
      <c r="B10" s="45">
        <f>VLOOKUP(B4,Cookie!E:K,4,FALSE)</f>
        <v>8270</v>
      </c>
      <c r="C10" s="62"/>
    </row>
    <row r="11" spans="1:5" ht="15.75" customHeight="1" x14ac:dyDescent="0.25">
      <c r="A11" s="44" t="s">
        <v>324</v>
      </c>
      <c r="B11" s="45">
        <f>VLOOKUP(B4,Cookie!E:K,6,FALSE)</f>
        <v>7259</v>
      </c>
      <c r="C11" s="62"/>
    </row>
    <row r="12" spans="1:5" ht="15.75" customHeight="1" x14ac:dyDescent="0.25">
      <c r="A12" s="26"/>
      <c r="B12" s="63"/>
    </row>
    <row r="13" spans="1:5" ht="33" customHeight="1" x14ac:dyDescent="0.25">
      <c r="A13" s="87" t="s">
        <v>332</v>
      </c>
      <c r="B13" s="88"/>
      <c r="C13" s="88"/>
      <c r="D13" s="88"/>
      <c r="E13" s="88"/>
    </row>
    <row r="14" spans="1:5" ht="15.75" customHeight="1" x14ac:dyDescent="0.25">
      <c r="A14" s="62"/>
    </row>
    <row r="15" spans="1:5" ht="15.75" customHeight="1" x14ac:dyDescent="0.25">
      <c r="A15" s="1" t="s">
        <v>331</v>
      </c>
    </row>
    <row r="16" spans="1:5" ht="15.75" customHeight="1" x14ac:dyDescent="0.25">
      <c r="A16" s="46" t="s">
        <v>320</v>
      </c>
      <c r="B16" s="47" t="e">
        <f>VLOOKUP(B4,Fall!C:P,14,FALSE)</f>
        <v>#N/A</v>
      </c>
      <c r="C16" s="62"/>
      <c r="D16" s="62"/>
    </row>
    <row r="17" spans="1:4" ht="15.75" customHeight="1" x14ac:dyDescent="0.25">
      <c r="A17" s="50" t="s">
        <v>337</v>
      </c>
      <c r="B17" s="64"/>
      <c r="C17" s="62"/>
      <c r="D17" s="62"/>
    </row>
    <row r="18" spans="1:4" ht="15.75" customHeight="1" x14ac:dyDescent="0.25">
      <c r="A18" s="46" t="s">
        <v>326</v>
      </c>
      <c r="B18" s="48" t="e">
        <f>(1-B16)*B17</f>
        <v>#N/A</v>
      </c>
      <c r="C18" s="62"/>
      <c r="D18" s="62"/>
    </row>
    <row r="19" spans="1:4" ht="15.75" customHeight="1" x14ac:dyDescent="0.25">
      <c r="A19" s="49"/>
      <c r="B19" s="66"/>
      <c r="C19" s="62"/>
      <c r="D19" s="62"/>
    </row>
    <row r="20" spans="1:4" ht="15.75" customHeight="1" x14ac:dyDescent="0.25">
      <c r="A20" s="46" t="s">
        <v>333</v>
      </c>
      <c r="B20" s="48">
        <f>VLOOKUP(B4,'Cookie Proceeds'!E:I,5,FALSE)</f>
        <v>0.5</v>
      </c>
      <c r="C20" s="65" t="s">
        <v>334</v>
      </c>
      <c r="D20" s="62"/>
    </row>
    <row r="21" spans="1:4" ht="15.75" customHeight="1" x14ac:dyDescent="0.25">
      <c r="A21" s="2"/>
      <c r="B21" s="62"/>
      <c r="C21" s="62"/>
      <c r="D21" s="62"/>
    </row>
    <row r="22" spans="1:4" ht="15.75" customHeight="1" x14ac:dyDescent="0.25">
      <c r="A22" s="49"/>
      <c r="B22" s="67" t="s">
        <v>330</v>
      </c>
      <c r="C22" s="68" t="s">
        <v>328</v>
      </c>
      <c r="D22" s="62"/>
    </row>
    <row r="23" spans="1:4" ht="15.75" customHeight="1" x14ac:dyDescent="0.25">
      <c r="A23" s="50" t="s">
        <v>338</v>
      </c>
      <c r="B23" s="90"/>
      <c r="C23" s="90"/>
      <c r="D23" s="62"/>
    </row>
    <row r="24" spans="1:4" ht="15.75" hidden="1" customHeight="1" x14ac:dyDescent="0.25">
      <c r="A24" s="46" t="s">
        <v>327</v>
      </c>
      <c r="B24" s="69">
        <v>4</v>
      </c>
      <c r="C24" s="65">
        <v>5</v>
      </c>
      <c r="D24" s="62"/>
    </row>
    <row r="25" spans="1:4" ht="15.75" hidden="1" customHeight="1" x14ac:dyDescent="0.25">
      <c r="A25" s="46" t="s">
        <v>329</v>
      </c>
      <c r="B25" s="70">
        <f>(B23*B24)+(C23*C24)</f>
        <v>0</v>
      </c>
      <c r="C25" s="62"/>
      <c r="D25" s="62"/>
    </row>
    <row r="26" spans="1:4" ht="15.75" customHeight="1" x14ac:dyDescent="0.25">
      <c r="A26" s="46" t="s">
        <v>326</v>
      </c>
      <c r="B26" s="48">
        <f>B25-((B23+C23)*B20)</f>
        <v>0</v>
      </c>
      <c r="C26" s="62"/>
      <c r="D26" s="62"/>
    </row>
    <row r="27" spans="1:4" ht="15.75" customHeight="1" x14ac:dyDescent="0.25">
      <c r="A27" s="2"/>
      <c r="B27" s="62"/>
      <c r="C27" s="62"/>
      <c r="D27" s="62"/>
    </row>
    <row r="28" spans="1:4" ht="15.75" customHeight="1" x14ac:dyDescent="0.25">
      <c r="A28" s="2"/>
      <c r="B28" s="62"/>
      <c r="C28" s="62"/>
      <c r="D28" s="62"/>
    </row>
    <row r="29" spans="1:4" ht="15.75" customHeight="1" x14ac:dyDescent="0.25">
      <c r="A29" s="62"/>
      <c r="B29" s="62"/>
      <c r="C29" s="62"/>
      <c r="D29" s="62"/>
    </row>
  </sheetData>
  <sheetProtection algorithmName="SHA-512" hashValue="nenfavXcNZGxaJOw7SQwBeGNpuq9VvdyWRyZlV0rGcTasgLBiQlnQmst2CO7zr5nVBedcCKLI5NZc/QDai5PlQ==" saltValue="bkCyo/xGgR+rpHq8wZ8lAQ==" spinCount="100000" sheet="1" objects="1" scenarios="1"/>
  <protectedRanges>
    <protectedRange sqref="B4" name="Range1"/>
  </protectedRanges>
  <mergeCells count="3">
    <mergeCell ref="A2:E2"/>
    <mergeCell ref="A13:E13"/>
    <mergeCell ref="A1:E1"/>
  </mergeCells>
  <printOptions horizontalCentered="1" gridLines="1"/>
  <pageMargins left="0.7" right="0.7" top="0.75" bottom="0.75" header="0" footer="0"/>
  <pageSetup pageOrder="overThenDown" orientation="portrait" cellComments="atEnd" r:id="rId1"/>
  <extLst>
    <ext xmlns:x14="http://schemas.microsoft.com/office/spreadsheetml/2009/9/main" uri="{CCE6A557-97BC-4b89-ADB6-D9C93CAAB3DF}">
      <x14:dataValidations xmlns:xm="http://schemas.microsoft.com/office/excel/2006/main" count="1">
        <x14:dataValidation type="list" allowBlank="1">
          <x14:formula1>
            <xm:f>Troops!$A$2:$A$396</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9"/>
  <sheetViews>
    <sheetView workbookViewId="0">
      <selection sqref="A1:XFD395"/>
    </sheetView>
  </sheetViews>
  <sheetFormatPr defaultRowHeight="15.75" x14ac:dyDescent="0.25"/>
  <cols>
    <col min="1" max="1" width="7" style="72" bestFit="1" customWidth="1"/>
    <col min="2" max="2" width="14.85546875" style="72" bestFit="1" customWidth="1"/>
    <col min="3" max="3" width="25.85546875" style="72" bestFit="1" customWidth="1"/>
    <col min="4" max="4" width="5.28515625" style="72" bestFit="1" customWidth="1"/>
    <col min="5" max="5" width="17.42578125" style="72" bestFit="1" customWidth="1"/>
    <col min="6" max="6" width="6.85546875" style="72" bestFit="1" customWidth="1"/>
    <col min="7" max="7" width="13.28515625" style="72" bestFit="1" customWidth="1"/>
    <col min="8" max="8" width="12.7109375" style="73" bestFit="1" customWidth="1"/>
    <col min="9" max="9" width="15.85546875" style="72" bestFit="1" customWidth="1"/>
    <col min="10" max="10" width="17.140625" style="73" bestFit="1" customWidth="1"/>
    <col min="11" max="11" width="12.7109375" style="72" bestFit="1" customWidth="1"/>
    <col min="12" max="16384" width="9.140625" style="71"/>
  </cols>
  <sheetData>
    <row r="1" spans="1:13" s="77" customFormat="1" ht="16.5" thickBot="1" x14ac:dyDescent="0.3">
      <c r="A1" s="74" t="s">
        <v>297</v>
      </c>
      <c r="B1" s="74" t="s">
        <v>298</v>
      </c>
      <c r="C1" s="74" t="s">
        <v>296</v>
      </c>
      <c r="D1" s="74" t="s">
        <v>295</v>
      </c>
      <c r="E1" s="74" t="s">
        <v>318</v>
      </c>
      <c r="F1" s="74" t="s">
        <v>317</v>
      </c>
      <c r="G1" s="74" t="s">
        <v>316</v>
      </c>
      <c r="H1" s="75" t="s">
        <v>286</v>
      </c>
      <c r="I1" s="76" t="s">
        <v>315</v>
      </c>
      <c r="J1" s="75" t="s">
        <v>314</v>
      </c>
      <c r="K1" s="76" t="s">
        <v>283</v>
      </c>
    </row>
    <row r="2" spans="1:13" s="77" customFormat="1" ht="20.100000000000001" hidden="1" customHeight="1" thickTop="1" x14ac:dyDescent="0.25">
      <c r="A2" s="78" t="s">
        <v>134</v>
      </c>
      <c r="B2" s="78" t="s">
        <v>37</v>
      </c>
      <c r="C2" s="78" t="s">
        <v>100</v>
      </c>
      <c r="D2" s="78" t="s">
        <v>194</v>
      </c>
      <c r="E2" s="79">
        <v>1007</v>
      </c>
      <c r="F2" s="78" t="s">
        <v>11</v>
      </c>
      <c r="G2" s="78" t="s">
        <v>13</v>
      </c>
      <c r="H2" s="80">
        <v>8270</v>
      </c>
      <c r="I2" s="81">
        <v>1011</v>
      </c>
      <c r="J2" s="80">
        <v>7259</v>
      </c>
      <c r="K2" s="81">
        <v>7259</v>
      </c>
      <c r="M2" s="82"/>
    </row>
    <row r="3" spans="1:13" s="77" customFormat="1" ht="20.100000000000001" hidden="1" customHeight="1" x14ac:dyDescent="0.25">
      <c r="A3" s="78" t="s">
        <v>148</v>
      </c>
      <c r="B3" s="78" t="s">
        <v>40</v>
      </c>
      <c r="C3" s="78" t="s">
        <v>86</v>
      </c>
      <c r="D3" s="78" t="s">
        <v>210</v>
      </c>
      <c r="E3" s="79">
        <v>1009</v>
      </c>
      <c r="F3" s="78" t="s">
        <v>24</v>
      </c>
      <c r="G3" s="78" t="s">
        <v>13</v>
      </c>
      <c r="H3" s="80">
        <v>11633</v>
      </c>
      <c r="I3" s="81">
        <v>1425.5</v>
      </c>
      <c r="J3" s="80">
        <v>10207.5</v>
      </c>
      <c r="K3" s="81">
        <v>10207.5</v>
      </c>
    </row>
    <row r="4" spans="1:13" s="77" customFormat="1" ht="20.100000000000001" hidden="1" customHeight="1" x14ac:dyDescent="0.25">
      <c r="A4" s="78" t="s">
        <v>134</v>
      </c>
      <c r="B4" s="78" t="s">
        <v>37</v>
      </c>
      <c r="C4" s="78" t="s">
        <v>69</v>
      </c>
      <c r="D4" s="78" t="s">
        <v>236</v>
      </c>
      <c r="E4" s="79">
        <v>1010</v>
      </c>
      <c r="F4" s="78" t="s">
        <v>11</v>
      </c>
      <c r="G4" s="78" t="s">
        <v>13</v>
      </c>
      <c r="H4" s="80">
        <v>6726</v>
      </c>
      <c r="I4" s="81">
        <v>822.5</v>
      </c>
      <c r="J4" s="80">
        <v>5903.5</v>
      </c>
      <c r="K4" s="81">
        <v>5903.5</v>
      </c>
    </row>
    <row r="5" spans="1:13" s="77" customFormat="1" ht="20.100000000000001" hidden="1" customHeight="1" x14ac:dyDescent="0.25">
      <c r="A5" s="78" t="s">
        <v>153</v>
      </c>
      <c r="B5" s="78" t="s">
        <v>154</v>
      </c>
      <c r="C5" s="78" t="s">
        <v>78</v>
      </c>
      <c r="D5" s="78" t="s">
        <v>224</v>
      </c>
      <c r="E5" s="79">
        <v>1012</v>
      </c>
      <c r="F5" s="78" t="s">
        <v>19</v>
      </c>
      <c r="G5" s="78" t="s">
        <v>13</v>
      </c>
      <c r="H5" s="80">
        <v>1308</v>
      </c>
      <c r="I5" s="81">
        <v>156</v>
      </c>
      <c r="J5" s="80">
        <v>1152</v>
      </c>
      <c r="K5" s="81">
        <v>1152</v>
      </c>
    </row>
    <row r="6" spans="1:13" s="77" customFormat="1" ht="20.100000000000001" hidden="1" customHeight="1" x14ac:dyDescent="0.25">
      <c r="A6" s="78" t="s">
        <v>153</v>
      </c>
      <c r="B6" s="78" t="s">
        <v>154</v>
      </c>
      <c r="C6" s="78" t="s">
        <v>78</v>
      </c>
      <c r="D6" s="78" t="s">
        <v>224</v>
      </c>
      <c r="E6" s="79">
        <v>1014</v>
      </c>
      <c r="F6" s="78" t="s">
        <v>24</v>
      </c>
      <c r="G6" s="78" t="s">
        <v>13</v>
      </c>
      <c r="H6" s="80">
        <v>1524</v>
      </c>
      <c r="I6" s="81">
        <v>186</v>
      </c>
      <c r="J6" s="80">
        <v>1338</v>
      </c>
      <c r="K6" s="81">
        <v>1338</v>
      </c>
    </row>
    <row r="7" spans="1:13" s="77" customFormat="1" ht="20.100000000000001" hidden="1" customHeight="1" x14ac:dyDescent="0.25">
      <c r="A7" s="78" t="s">
        <v>137</v>
      </c>
      <c r="B7" s="78" t="s">
        <v>138</v>
      </c>
      <c r="C7" s="78" t="s">
        <v>103</v>
      </c>
      <c r="D7" s="78" t="s">
        <v>191</v>
      </c>
      <c r="E7" s="79">
        <v>1016</v>
      </c>
      <c r="F7" s="78" t="s">
        <v>11</v>
      </c>
      <c r="G7" s="78" t="s">
        <v>13</v>
      </c>
      <c r="H7" s="80">
        <v>7985</v>
      </c>
      <c r="I7" s="81">
        <v>979.5</v>
      </c>
      <c r="J7" s="80">
        <v>7005.5</v>
      </c>
      <c r="K7" s="81">
        <v>3611</v>
      </c>
    </row>
    <row r="8" spans="1:13" s="77" customFormat="1" ht="20.100000000000001" hidden="1" customHeight="1" x14ac:dyDescent="0.25">
      <c r="A8" s="78" t="s">
        <v>182</v>
      </c>
      <c r="B8" s="78" t="s">
        <v>16</v>
      </c>
      <c r="C8" s="78" t="s">
        <v>95</v>
      </c>
      <c r="D8" s="78" t="s">
        <v>201</v>
      </c>
      <c r="E8" s="79">
        <v>1022</v>
      </c>
      <c r="F8" s="78" t="s">
        <v>24</v>
      </c>
      <c r="G8" s="78" t="s">
        <v>13</v>
      </c>
      <c r="H8" s="80">
        <v>5201</v>
      </c>
      <c r="I8" s="81">
        <v>636.5</v>
      </c>
      <c r="J8" s="80">
        <v>4564.5</v>
      </c>
      <c r="K8" s="81">
        <v>4564.5</v>
      </c>
    </row>
    <row r="9" spans="1:13" s="77" customFormat="1" ht="20.100000000000001" hidden="1" customHeight="1" x14ac:dyDescent="0.25">
      <c r="A9" s="78" t="s">
        <v>148</v>
      </c>
      <c r="B9" s="78" t="s">
        <v>40</v>
      </c>
      <c r="C9" s="78" t="s">
        <v>114</v>
      </c>
      <c r="D9" s="78" t="s">
        <v>177</v>
      </c>
      <c r="E9" s="79">
        <v>1026</v>
      </c>
      <c r="F9" s="78" t="s">
        <v>11</v>
      </c>
      <c r="G9" s="78" t="s">
        <v>13</v>
      </c>
      <c r="H9" s="80">
        <v>17512</v>
      </c>
      <c r="I9" s="81">
        <v>2149</v>
      </c>
      <c r="J9" s="80">
        <v>15363</v>
      </c>
      <c r="K9" s="81">
        <v>15363</v>
      </c>
    </row>
    <row r="10" spans="1:13" s="77" customFormat="1" ht="20.100000000000001" hidden="1" customHeight="1" x14ac:dyDescent="0.25">
      <c r="A10" s="78" t="s">
        <v>148</v>
      </c>
      <c r="B10" s="78" t="s">
        <v>40</v>
      </c>
      <c r="C10" s="78" t="s">
        <v>45</v>
      </c>
      <c r="D10" s="78" t="s">
        <v>262</v>
      </c>
      <c r="E10" s="79">
        <v>1027</v>
      </c>
      <c r="F10" s="78" t="s">
        <v>11</v>
      </c>
      <c r="G10" s="78" t="s">
        <v>13</v>
      </c>
      <c r="H10" s="80">
        <v>10401</v>
      </c>
      <c r="I10" s="81">
        <v>1415.15</v>
      </c>
      <c r="J10" s="80">
        <v>8985.85</v>
      </c>
      <c r="K10" s="81">
        <v>8985.85</v>
      </c>
    </row>
    <row r="11" spans="1:13" s="77" customFormat="1" ht="20.100000000000001" hidden="1" customHeight="1" x14ac:dyDescent="0.25">
      <c r="A11" s="78" t="s">
        <v>182</v>
      </c>
      <c r="B11" s="78" t="s">
        <v>16</v>
      </c>
      <c r="C11" s="78" t="s">
        <v>62</v>
      </c>
      <c r="D11" s="78" t="s">
        <v>245</v>
      </c>
      <c r="E11" s="79">
        <v>1031</v>
      </c>
      <c r="F11" s="78" t="s">
        <v>18</v>
      </c>
      <c r="G11" s="78" t="s">
        <v>13</v>
      </c>
      <c r="H11" s="80">
        <v>23913</v>
      </c>
      <c r="I11" s="81">
        <v>3234.55</v>
      </c>
      <c r="J11" s="80">
        <v>20678.45</v>
      </c>
      <c r="K11" s="81">
        <v>20678.45</v>
      </c>
    </row>
    <row r="12" spans="1:13" s="77" customFormat="1" ht="20.100000000000001" hidden="1" customHeight="1" x14ac:dyDescent="0.25">
      <c r="A12" s="78" t="s">
        <v>134</v>
      </c>
      <c r="B12" s="78" t="s">
        <v>37</v>
      </c>
      <c r="C12" s="78" t="s">
        <v>102</v>
      </c>
      <c r="D12" s="78" t="s">
        <v>192</v>
      </c>
      <c r="E12" s="79">
        <v>1038</v>
      </c>
      <c r="F12" s="78" t="s">
        <v>18</v>
      </c>
      <c r="G12" s="78" t="s">
        <v>13</v>
      </c>
      <c r="H12" s="80">
        <v>0</v>
      </c>
      <c r="I12" s="81">
        <v>0</v>
      </c>
      <c r="J12" s="80">
        <v>0</v>
      </c>
      <c r="K12" s="81">
        <v>0</v>
      </c>
    </row>
    <row r="13" spans="1:13" s="77" customFormat="1" ht="20.100000000000001" hidden="1" customHeight="1" x14ac:dyDescent="0.25">
      <c r="A13" s="78" t="s">
        <v>137</v>
      </c>
      <c r="B13" s="78" t="s">
        <v>138</v>
      </c>
      <c r="C13" s="78" t="s">
        <v>111</v>
      </c>
      <c r="D13" s="78" t="s">
        <v>183</v>
      </c>
      <c r="E13" s="79">
        <v>1040</v>
      </c>
      <c r="F13" s="78" t="s">
        <v>18</v>
      </c>
      <c r="G13" s="78" t="s">
        <v>13</v>
      </c>
      <c r="H13" s="80">
        <v>8417</v>
      </c>
      <c r="I13" s="81">
        <v>1134.0999999999999</v>
      </c>
      <c r="J13" s="80">
        <v>7282.9</v>
      </c>
      <c r="K13" s="81">
        <v>7282.9</v>
      </c>
    </row>
    <row r="14" spans="1:13" s="77" customFormat="1" ht="20.100000000000001" hidden="1" customHeight="1" x14ac:dyDescent="0.25">
      <c r="A14" s="78" t="s">
        <v>153</v>
      </c>
      <c r="B14" s="78" t="s">
        <v>154</v>
      </c>
      <c r="C14" s="78" t="s">
        <v>41</v>
      </c>
      <c r="D14" s="78" t="s">
        <v>266</v>
      </c>
      <c r="E14" s="79">
        <v>1042</v>
      </c>
      <c r="F14" s="78" t="s">
        <v>18</v>
      </c>
      <c r="G14" s="78" t="s">
        <v>13</v>
      </c>
      <c r="H14" s="80">
        <v>13307</v>
      </c>
      <c r="I14" s="81">
        <v>1628.5</v>
      </c>
      <c r="J14" s="80">
        <v>11678.5</v>
      </c>
      <c r="K14" s="81">
        <v>11678.5</v>
      </c>
    </row>
    <row r="15" spans="1:13" s="77" customFormat="1" ht="20.100000000000001" hidden="1" customHeight="1" x14ac:dyDescent="0.25">
      <c r="A15" s="78" t="s">
        <v>228</v>
      </c>
      <c r="B15" s="78" t="s">
        <v>75</v>
      </c>
      <c r="C15" s="78" t="s">
        <v>9</v>
      </c>
      <c r="D15" s="78" t="s">
        <v>227</v>
      </c>
      <c r="E15" s="79">
        <v>1045</v>
      </c>
      <c r="F15" s="78" t="s">
        <v>19</v>
      </c>
      <c r="G15" s="78" t="s">
        <v>13</v>
      </c>
      <c r="H15" s="80">
        <v>0</v>
      </c>
      <c r="I15" s="81">
        <v>0</v>
      </c>
      <c r="J15" s="80">
        <v>0</v>
      </c>
      <c r="K15" s="81">
        <v>0</v>
      </c>
    </row>
    <row r="16" spans="1:13" s="77" customFormat="1" ht="20.100000000000001" hidden="1" customHeight="1" x14ac:dyDescent="0.25">
      <c r="A16" s="78" t="s">
        <v>134</v>
      </c>
      <c r="B16" s="78" t="s">
        <v>37</v>
      </c>
      <c r="C16" s="78" t="s">
        <v>100</v>
      </c>
      <c r="D16" s="78" t="s">
        <v>194</v>
      </c>
      <c r="E16" s="79">
        <v>1046</v>
      </c>
      <c r="F16" s="78" t="s">
        <v>19</v>
      </c>
      <c r="G16" s="78" t="s">
        <v>13</v>
      </c>
      <c r="H16" s="80">
        <v>2216</v>
      </c>
      <c r="I16" s="81">
        <v>325.2</v>
      </c>
      <c r="J16" s="80">
        <v>1890.8</v>
      </c>
      <c r="K16" s="81">
        <v>1890.8</v>
      </c>
    </row>
    <row r="17" spans="1:11" s="77" customFormat="1" ht="20.100000000000001" hidden="1" customHeight="1" x14ac:dyDescent="0.25">
      <c r="A17" s="78" t="s">
        <v>148</v>
      </c>
      <c r="B17" s="78" t="s">
        <v>40</v>
      </c>
      <c r="C17" s="78" t="s">
        <v>45</v>
      </c>
      <c r="D17" s="78" t="s">
        <v>262</v>
      </c>
      <c r="E17" s="79">
        <v>1049</v>
      </c>
      <c r="F17" s="78" t="s">
        <v>24</v>
      </c>
      <c r="G17" s="78" t="s">
        <v>13</v>
      </c>
      <c r="H17" s="80">
        <v>10809</v>
      </c>
      <c r="I17" s="81">
        <v>1460.25</v>
      </c>
      <c r="J17" s="80">
        <v>9348.75</v>
      </c>
      <c r="K17" s="81">
        <v>9348.75</v>
      </c>
    </row>
    <row r="18" spans="1:11" s="77" customFormat="1" ht="20.100000000000001" hidden="1" customHeight="1" x14ac:dyDescent="0.25">
      <c r="A18" s="78" t="s">
        <v>153</v>
      </c>
      <c r="B18" s="78" t="s">
        <v>154</v>
      </c>
      <c r="C18" s="78" t="s">
        <v>56</v>
      </c>
      <c r="D18" s="78" t="s">
        <v>251</v>
      </c>
      <c r="E18" s="79">
        <v>1052</v>
      </c>
      <c r="F18" s="78" t="s">
        <v>18</v>
      </c>
      <c r="G18" s="78" t="s">
        <v>13</v>
      </c>
      <c r="H18" s="80">
        <v>23675</v>
      </c>
      <c r="I18" s="81">
        <v>3151.5</v>
      </c>
      <c r="J18" s="80">
        <v>20523.5</v>
      </c>
      <c r="K18" s="81">
        <v>20523.5</v>
      </c>
    </row>
    <row r="19" spans="1:11" s="77" customFormat="1" ht="20.100000000000001" hidden="1" customHeight="1" x14ac:dyDescent="0.25">
      <c r="A19" s="78" t="s">
        <v>148</v>
      </c>
      <c r="B19" s="78" t="s">
        <v>40</v>
      </c>
      <c r="C19" s="78" t="s">
        <v>45</v>
      </c>
      <c r="D19" s="78" t="s">
        <v>262</v>
      </c>
      <c r="E19" s="79">
        <v>1054</v>
      </c>
      <c r="F19" s="78" t="s">
        <v>11</v>
      </c>
      <c r="G19" s="78" t="s">
        <v>13</v>
      </c>
      <c r="H19" s="80">
        <v>15765</v>
      </c>
      <c r="I19" s="81">
        <v>1925</v>
      </c>
      <c r="J19" s="80">
        <v>13840</v>
      </c>
      <c r="K19" s="81">
        <v>13840</v>
      </c>
    </row>
    <row r="20" spans="1:11" s="77" customFormat="1" ht="20.100000000000001" hidden="1" customHeight="1" x14ac:dyDescent="0.25">
      <c r="A20" s="78" t="s">
        <v>182</v>
      </c>
      <c r="B20" s="78" t="s">
        <v>16</v>
      </c>
      <c r="C20" s="78" t="s">
        <v>95</v>
      </c>
      <c r="D20" s="78" t="s">
        <v>201</v>
      </c>
      <c r="E20" s="79">
        <v>1062</v>
      </c>
      <c r="F20" s="78" t="s">
        <v>15</v>
      </c>
      <c r="G20" s="78" t="s">
        <v>13</v>
      </c>
      <c r="H20" s="80">
        <v>2648</v>
      </c>
      <c r="I20" s="81">
        <v>325</v>
      </c>
      <c r="J20" s="80">
        <v>2323</v>
      </c>
      <c r="K20" s="81">
        <v>2323</v>
      </c>
    </row>
    <row r="21" spans="1:11" s="77" customFormat="1" ht="20.100000000000001" hidden="1" customHeight="1" x14ac:dyDescent="0.25">
      <c r="A21" s="78" t="s">
        <v>172</v>
      </c>
      <c r="B21" s="78" t="s">
        <v>20</v>
      </c>
      <c r="C21" s="78" t="s">
        <v>108</v>
      </c>
      <c r="D21" s="78" t="s">
        <v>186</v>
      </c>
      <c r="E21" s="79">
        <v>1064</v>
      </c>
      <c r="F21" s="78" t="s">
        <v>11</v>
      </c>
      <c r="G21" s="78" t="s">
        <v>13</v>
      </c>
      <c r="H21" s="80">
        <v>1572</v>
      </c>
      <c r="I21" s="81">
        <v>230.4</v>
      </c>
      <c r="J21" s="80">
        <v>1341.6</v>
      </c>
      <c r="K21" s="81">
        <v>1341.6</v>
      </c>
    </row>
    <row r="22" spans="1:11" s="77" customFormat="1" ht="20.100000000000001" hidden="1" customHeight="1" x14ac:dyDescent="0.25">
      <c r="A22" s="78" t="s">
        <v>148</v>
      </c>
      <c r="B22" s="78" t="s">
        <v>40</v>
      </c>
      <c r="C22" s="78" t="s">
        <v>45</v>
      </c>
      <c r="D22" s="78" t="s">
        <v>262</v>
      </c>
      <c r="E22" s="79">
        <v>1069</v>
      </c>
      <c r="F22" s="78" t="s">
        <v>15</v>
      </c>
      <c r="G22" s="78" t="s">
        <v>13</v>
      </c>
      <c r="H22" s="80">
        <v>35025</v>
      </c>
      <c r="I22" s="81">
        <v>4726.7</v>
      </c>
      <c r="J22" s="80">
        <v>30298.3</v>
      </c>
      <c r="K22" s="81">
        <v>30298.3</v>
      </c>
    </row>
    <row r="23" spans="1:11" s="77" customFormat="1" ht="20.100000000000001" hidden="1" customHeight="1" x14ac:dyDescent="0.25">
      <c r="A23" s="78" t="s">
        <v>137</v>
      </c>
      <c r="B23" s="78" t="s">
        <v>138</v>
      </c>
      <c r="C23" s="78" t="s">
        <v>111</v>
      </c>
      <c r="D23" s="78" t="s">
        <v>183</v>
      </c>
      <c r="E23" s="79">
        <v>1078</v>
      </c>
      <c r="F23" s="78" t="s">
        <v>18</v>
      </c>
      <c r="G23" s="78" t="s">
        <v>13</v>
      </c>
      <c r="H23" s="80">
        <v>8291</v>
      </c>
      <c r="I23" s="81">
        <v>1018</v>
      </c>
      <c r="J23" s="80">
        <v>7273</v>
      </c>
      <c r="K23" s="81">
        <v>7273</v>
      </c>
    </row>
    <row r="24" spans="1:11" s="77" customFormat="1" ht="20.100000000000001" hidden="1" customHeight="1" x14ac:dyDescent="0.25">
      <c r="A24" s="78" t="s">
        <v>134</v>
      </c>
      <c r="B24" s="78" t="s">
        <v>37</v>
      </c>
      <c r="C24" s="78" t="s">
        <v>69</v>
      </c>
      <c r="D24" s="78" t="s">
        <v>236</v>
      </c>
      <c r="E24" s="79">
        <v>1080</v>
      </c>
      <c r="F24" s="78" t="s">
        <v>11</v>
      </c>
      <c r="G24" s="78" t="s">
        <v>13</v>
      </c>
      <c r="H24" s="80">
        <v>21510</v>
      </c>
      <c r="I24" s="81">
        <v>2900.15</v>
      </c>
      <c r="J24" s="80">
        <v>18609.849999999999</v>
      </c>
      <c r="K24" s="81">
        <v>18609.849999999999</v>
      </c>
    </row>
    <row r="25" spans="1:11" s="77" customFormat="1" ht="20.100000000000001" hidden="1" customHeight="1" x14ac:dyDescent="0.25">
      <c r="A25" s="78" t="s">
        <v>182</v>
      </c>
      <c r="B25" s="78" t="s">
        <v>16</v>
      </c>
      <c r="C25" s="78" t="s">
        <v>73</v>
      </c>
      <c r="D25" s="78" t="s">
        <v>230</v>
      </c>
      <c r="E25" s="79">
        <v>1082</v>
      </c>
      <c r="F25" s="78" t="s">
        <v>15</v>
      </c>
      <c r="G25" s="78" t="s">
        <v>13</v>
      </c>
      <c r="H25" s="80">
        <v>14568</v>
      </c>
      <c r="I25" s="81">
        <v>1980.55</v>
      </c>
      <c r="J25" s="80">
        <v>12587.45</v>
      </c>
      <c r="K25" s="81">
        <v>12587.45</v>
      </c>
    </row>
    <row r="26" spans="1:11" s="77" customFormat="1" ht="20.100000000000001" hidden="1" customHeight="1" x14ac:dyDescent="0.25">
      <c r="A26" s="78" t="s">
        <v>134</v>
      </c>
      <c r="B26" s="78" t="s">
        <v>37</v>
      </c>
      <c r="C26" s="78" t="s">
        <v>93</v>
      </c>
      <c r="D26" s="78" t="s">
        <v>203</v>
      </c>
      <c r="E26" s="79">
        <v>1083</v>
      </c>
      <c r="F26" s="78" t="s">
        <v>11</v>
      </c>
      <c r="G26" s="78" t="s">
        <v>13</v>
      </c>
      <c r="H26" s="80">
        <v>33265</v>
      </c>
      <c r="I26" s="81">
        <v>4500.6499999999996</v>
      </c>
      <c r="J26" s="80">
        <v>28764.35</v>
      </c>
      <c r="K26" s="81">
        <v>28764.35</v>
      </c>
    </row>
    <row r="27" spans="1:11" s="77" customFormat="1" ht="20.100000000000001" hidden="1" customHeight="1" x14ac:dyDescent="0.25">
      <c r="A27" s="78" t="s">
        <v>153</v>
      </c>
      <c r="B27" s="78" t="s">
        <v>154</v>
      </c>
      <c r="C27" s="78" t="s">
        <v>41</v>
      </c>
      <c r="D27" s="78" t="s">
        <v>266</v>
      </c>
      <c r="E27" s="79">
        <v>1085</v>
      </c>
      <c r="F27" s="78" t="s">
        <v>24</v>
      </c>
      <c r="G27" s="78" t="s">
        <v>13</v>
      </c>
      <c r="H27" s="80">
        <v>17215</v>
      </c>
      <c r="I27" s="81">
        <v>2113</v>
      </c>
      <c r="J27" s="80">
        <v>15102</v>
      </c>
      <c r="K27" s="81">
        <v>15102</v>
      </c>
    </row>
    <row r="28" spans="1:11" s="77" customFormat="1" ht="20.100000000000001" hidden="1" customHeight="1" x14ac:dyDescent="0.25">
      <c r="A28" s="78" t="s">
        <v>182</v>
      </c>
      <c r="B28" s="78" t="s">
        <v>16</v>
      </c>
      <c r="C28" s="78" t="s">
        <v>95</v>
      </c>
      <c r="D28" s="78" t="s">
        <v>201</v>
      </c>
      <c r="E28" s="79">
        <v>1090</v>
      </c>
      <c r="F28" s="78" t="s">
        <v>18</v>
      </c>
      <c r="G28" s="78" t="s">
        <v>13</v>
      </c>
      <c r="H28" s="80">
        <v>10042</v>
      </c>
      <c r="I28" s="81">
        <v>1230.5</v>
      </c>
      <c r="J28" s="80">
        <v>8811.5</v>
      </c>
      <c r="K28" s="81">
        <v>8811.5</v>
      </c>
    </row>
    <row r="29" spans="1:11" s="77" customFormat="1" ht="20.100000000000001" hidden="1" customHeight="1" x14ac:dyDescent="0.25">
      <c r="A29" s="78" t="s">
        <v>134</v>
      </c>
      <c r="B29" s="78" t="s">
        <v>37</v>
      </c>
      <c r="C29" s="78" t="s">
        <v>69</v>
      </c>
      <c r="D29" s="78" t="s">
        <v>236</v>
      </c>
      <c r="E29" s="79">
        <v>1093</v>
      </c>
      <c r="F29" s="78" t="s">
        <v>11</v>
      </c>
      <c r="G29" s="78" t="s">
        <v>13</v>
      </c>
      <c r="H29" s="80">
        <v>23658</v>
      </c>
      <c r="I29" s="81">
        <v>3193.85</v>
      </c>
      <c r="J29" s="80">
        <v>20464.150000000001</v>
      </c>
      <c r="K29" s="81">
        <v>20464.150000000001</v>
      </c>
    </row>
    <row r="30" spans="1:11" s="77" customFormat="1" ht="20.100000000000001" hidden="1" customHeight="1" x14ac:dyDescent="0.25">
      <c r="A30" s="78" t="s">
        <v>153</v>
      </c>
      <c r="B30" s="78" t="s">
        <v>154</v>
      </c>
      <c r="C30" s="78" t="s">
        <v>41</v>
      </c>
      <c r="D30" s="78" t="s">
        <v>266</v>
      </c>
      <c r="E30" s="79">
        <v>1097</v>
      </c>
      <c r="F30" s="78" t="s">
        <v>34</v>
      </c>
      <c r="G30" s="78" t="s">
        <v>13</v>
      </c>
      <c r="H30" s="80">
        <v>2120</v>
      </c>
      <c r="I30" s="81">
        <v>284.89999999999998</v>
      </c>
      <c r="J30" s="80">
        <v>1835.1</v>
      </c>
      <c r="K30" s="81">
        <v>1835.1</v>
      </c>
    </row>
    <row r="31" spans="1:11" s="77" customFormat="1" ht="20.100000000000001" hidden="1" customHeight="1" x14ac:dyDescent="0.25">
      <c r="A31" s="78" t="s">
        <v>153</v>
      </c>
      <c r="B31" s="78" t="s">
        <v>154</v>
      </c>
      <c r="C31" s="78" t="s">
        <v>41</v>
      </c>
      <c r="D31" s="78" t="s">
        <v>266</v>
      </c>
      <c r="E31" s="79">
        <v>1101</v>
      </c>
      <c r="F31" s="78" t="s">
        <v>11</v>
      </c>
      <c r="G31" s="78" t="s">
        <v>13</v>
      </c>
      <c r="H31" s="80">
        <v>36144</v>
      </c>
      <c r="I31" s="81">
        <v>4866.3999999999996</v>
      </c>
      <c r="J31" s="80">
        <v>31277.599999999999</v>
      </c>
      <c r="K31" s="81">
        <v>31253.599999999999</v>
      </c>
    </row>
    <row r="32" spans="1:11" s="77" customFormat="1" ht="20.100000000000001" hidden="1" customHeight="1" x14ac:dyDescent="0.25">
      <c r="A32" s="78" t="s">
        <v>153</v>
      </c>
      <c r="B32" s="78" t="s">
        <v>154</v>
      </c>
      <c r="C32" s="78" t="s">
        <v>41</v>
      </c>
      <c r="D32" s="78" t="s">
        <v>266</v>
      </c>
      <c r="E32" s="79">
        <v>1104</v>
      </c>
      <c r="F32" s="78" t="s">
        <v>11</v>
      </c>
      <c r="G32" s="78" t="s">
        <v>13</v>
      </c>
      <c r="H32" s="80">
        <v>8032</v>
      </c>
      <c r="I32" s="81">
        <v>987</v>
      </c>
      <c r="J32" s="80">
        <v>7045</v>
      </c>
      <c r="K32" s="81">
        <v>7045</v>
      </c>
    </row>
    <row r="33" spans="1:11" s="77" customFormat="1" ht="20.100000000000001" hidden="1" customHeight="1" x14ac:dyDescent="0.25">
      <c r="A33" s="78" t="s">
        <v>148</v>
      </c>
      <c r="B33" s="78" t="s">
        <v>40</v>
      </c>
      <c r="C33" s="78" t="s">
        <v>45</v>
      </c>
      <c r="D33" s="78" t="s">
        <v>262</v>
      </c>
      <c r="E33" s="79">
        <v>1111</v>
      </c>
      <c r="F33" s="78" t="s">
        <v>11</v>
      </c>
      <c r="G33" s="78" t="s">
        <v>13</v>
      </c>
      <c r="H33" s="80">
        <v>3153</v>
      </c>
      <c r="I33" s="81">
        <v>386.5</v>
      </c>
      <c r="J33" s="80">
        <v>2766.5</v>
      </c>
      <c r="K33" s="81">
        <v>2766.5</v>
      </c>
    </row>
    <row r="34" spans="1:11" s="77" customFormat="1" ht="20.100000000000001" hidden="1" customHeight="1" x14ac:dyDescent="0.25">
      <c r="A34" s="78" t="s">
        <v>182</v>
      </c>
      <c r="B34" s="78" t="s">
        <v>16</v>
      </c>
      <c r="C34" s="78" t="s">
        <v>112</v>
      </c>
      <c r="D34" s="78" t="s">
        <v>181</v>
      </c>
      <c r="E34" s="79">
        <v>1112</v>
      </c>
      <c r="F34" s="78" t="s">
        <v>15</v>
      </c>
      <c r="G34" s="78" t="s">
        <v>13</v>
      </c>
      <c r="H34" s="80">
        <v>5994</v>
      </c>
      <c r="I34" s="81">
        <v>734.5</v>
      </c>
      <c r="J34" s="80">
        <v>5259.5</v>
      </c>
      <c r="K34" s="81">
        <v>5259.5</v>
      </c>
    </row>
    <row r="35" spans="1:11" s="77" customFormat="1" ht="20.100000000000001" hidden="1" customHeight="1" x14ac:dyDescent="0.25">
      <c r="A35" s="78" t="s">
        <v>182</v>
      </c>
      <c r="B35" s="78" t="s">
        <v>16</v>
      </c>
      <c r="C35" s="78" t="s">
        <v>112</v>
      </c>
      <c r="D35" s="78" t="s">
        <v>181</v>
      </c>
      <c r="E35" s="79">
        <v>1114</v>
      </c>
      <c r="F35" s="78" t="s">
        <v>24</v>
      </c>
      <c r="G35" s="78" t="s">
        <v>13</v>
      </c>
      <c r="H35" s="80">
        <v>9029</v>
      </c>
      <c r="I35" s="81">
        <v>1104.5</v>
      </c>
      <c r="J35" s="80">
        <v>7924.5</v>
      </c>
      <c r="K35" s="81">
        <v>7924.5</v>
      </c>
    </row>
    <row r="36" spans="1:11" s="77" customFormat="1" ht="20.100000000000001" hidden="1" customHeight="1" x14ac:dyDescent="0.25">
      <c r="A36" s="78" t="s">
        <v>137</v>
      </c>
      <c r="B36" s="78" t="s">
        <v>138</v>
      </c>
      <c r="C36" s="78" t="s">
        <v>111</v>
      </c>
      <c r="D36" s="78" t="s">
        <v>183</v>
      </c>
      <c r="E36" s="79">
        <v>1115</v>
      </c>
      <c r="F36" s="78" t="s">
        <v>11</v>
      </c>
      <c r="G36" s="78" t="s">
        <v>13</v>
      </c>
      <c r="H36" s="80">
        <v>384</v>
      </c>
      <c r="I36" s="81">
        <v>48</v>
      </c>
      <c r="J36" s="80">
        <v>336</v>
      </c>
      <c r="K36" s="81">
        <v>387</v>
      </c>
    </row>
    <row r="37" spans="1:11" s="77" customFormat="1" ht="20.100000000000001" hidden="1" customHeight="1" x14ac:dyDescent="0.25">
      <c r="A37" s="78" t="s">
        <v>153</v>
      </c>
      <c r="B37" s="78" t="s">
        <v>154</v>
      </c>
      <c r="C37" s="78" t="s">
        <v>94</v>
      </c>
      <c r="D37" s="78" t="s">
        <v>202</v>
      </c>
      <c r="E37" s="79">
        <v>1122</v>
      </c>
      <c r="F37" s="78" t="s">
        <v>11</v>
      </c>
      <c r="G37" s="78" t="s">
        <v>13</v>
      </c>
      <c r="H37" s="80">
        <v>6419</v>
      </c>
      <c r="I37" s="81">
        <v>782.5</v>
      </c>
      <c r="J37" s="80">
        <v>5636.5</v>
      </c>
      <c r="K37" s="81">
        <v>5636.5</v>
      </c>
    </row>
    <row r="38" spans="1:11" s="77" customFormat="1" ht="20.100000000000001" hidden="1" customHeight="1" x14ac:dyDescent="0.25">
      <c r="A38" s="78" t="s">
        <v>137</v>
      </c>
      <c r="B38" s="78" t="s">
        <v>138</v>
      </c>
      <c r="C38" s="78" t="s">
        <v>111</v>
      </c>
      <c r="D38" s="78" t="s">
        <v>183</v>
      </c>
      <c r="E38" s="79">
        <v>1126</v>
      </c>
      <c r="F38" s="78" t="s">
        <v>11</v>
      </c>
      <c r="G38" s="78" t="s">
        <v>13</v>
      </c>
      <c r="H38" s="80">
        <v>4524</v>
      </c>
      <c r="I38" s="81">
        <v>550.5</v>
      </c>
      <c r="J38" s="80">
        <v>3973.5</v>
      </c>
      <c r="K38" s="81">
        <v>3973.5</v>
      </c>
    </row>
    <row r="39" spans="1:11" s="77" customFormat="1" ht="20.100000000000001" hidden="1" customHeight="1" x14ac:dyDescent="0.25">
      <c r="A39" s="78" t="s">
        <v>137</v>
      </c>
      <c r="B39" s="78" t="s">
        <v>138</v>
      </c>
      <c r="C39" s="78" t="s">
        <v>85</v>
      </c>
      <c r="D39" s="78" t="s">
        <v>211</v>
      </c>
      <c r="E39" s="79">
        <v>1130</v>
      </c>
      <c r="F39" s="78" t="s">
        <v>18</v>
      </c>
      <c r="G39" s="78" t="s">
        <v>13</v>
      </c>
      <c r="H39" s="80">
        <v>10113</v>
      </c>
      <c r="I39" s="81">
        <v>1234.5</v>
      </c>
      <c r="J39" s="80">
        <v>8878.5</v>
      </c>
      <c r="K39" s="81">
        <v>8878.5</v>
      </c>
    </row>
    <row r="40" spans="1:11" s="77" customFormat="1" ht="20.100000000000001" hidden="1" customHeight="1" x14ac:dyDescent="0.25">
      <c r="A40" s="78" t="s">
        <v>182</v>
      </c>
      <c r="B40" s="78" t="s">
        <v>16</v>
      </c>
      <c r="C40" s="78" t="s">
        <v>82</v>
      </c>
      <c r="D40" s="78" t="s">
        <v>218</v>
      </c>
      <c r="E40" s="79">
        <v>1138</v>
      </c>
      <c r="F40" s="78" t="s">
        <v>19</v>
      </c>
      <c r="G40" s="78" t="s">
        <v>13</v>
      </c>
      <c r="H40" s="80">
        <v>1799</v>
      </c>
      <c r="I40" s="81">
        <v>221</v>
      </c>
      <c r="J40" s="80">
        <v>1578</v>
      </c>
      <c r="K40" s="81">
        <v>1578</v>
      </c>
    </row>
    <row r="41" spans="1:11" s="77" customFormat="1" ht="20.100000000000001" hidden="1" customHeight="1" x14ac:dyDescent="0.25">
      <c r="A41" s="78" t="s">
        <v>153</v>
      </c>
      <c r="B41" s="78" t="s">
        <v>154</v>
      </c>
      <c r="C41" s="78" t="s">
        <v>56</v>
      </c>
      <c r="D41" s="78" t="s">
        <v>251</v>
      </c>
      <c r="E41" s="79">
        <v>1139</v>
      </c>
      <c r="F41" s="78" t="s">
        <v>19</v>
      </c>
      <c r="G41" s="78" t="s">
        <v>13</v>
      </c>
      <c r="H41" s="80">
        <v>0</v>
      </c>
      <c r="I41" s="81">
        <v>0</v>
      </c>
      <c r="J41" s="80">
        <v>0</v>
      </c>
      <c r="K41" s="81">
        <v>0</v>
      </c>
    </row>
    <row r="42" spans="1:11" s="77" customFormat="1" ht="20.100000000000001" hidden="1" customHeight="1" x14ac:dyDescent="0.25">
      <c r="A42" s="78" t="s">
        <v>153</v>
      </c>
      <c r="B42" s="78" t="s">
        <v>154</v>
      </c>
      <c r="C42" s="78" t="s">
        <v>41</v>
      </c>
      <c r="D42" s="78" t="s">
        <v>266</v>
      </c>
      <c r="E42" s="79">
        <v>1146</v>
      </c>
      <c r="F42" s="78" t="s">
        <v>15</v>
      </c>
      <c r="G42" s="78" t="s">
        <v>13</v>
      </c>
      <c r="H42" s="80">
        <v>26754</v>
      </c>
      <c r="I42" s="81">
        <v>3618.45</v>
      </c>
      <c r="J42" s="80">
        <v>23135.55</v>
      </c>
      <c r="K42" s="81">
        <v>23135.55</v>
      </c>
    </row>
    <row r="43" spans="1:11" s="77" customFormat="1" ht="20.100000000000001" hidden="1" customHeight="1" x14ac:dyDescent="0.25">
      <c r="A43" s="78" t="s">
        <v>134</v>
      </c>
      <c r="B43" s="78" t="s">
        <v>37</v>
      </c>
      <c r="C43" s="78" t="s">
        <v>69</v>
      </c>
      <c r="D43" s="78" t="s">
        <v>236</v>
      </c>
      <c r="E43" s="79">
        <v>1160</v>
      </c>
      <c r="F43" s="78" t="s">
        <v>11</v>
      </c>
      <c r="G43" s="78" t="s">
        <v>13</v>
      </c>
      <c r="H43" s="80">
        <v>8052</v>
      </c>
      <c r="I43" s="81">
        <v>1283.0999999999999</v>
      </c>
      <c r="J43" s="80">
        <v>6768.9</v>
      </c>
      <c r="K43" s="81">
        <v>6768.9</v>
      </c>
    </row>
    <row r="44" spans="1:11" s="77" customFormat="1" ht="20.100000000000001" hidden="1" customHeight="1" x14ac:dyDescent="0.25">
      <c r="A44" s="78" t="s">
        <v>153</v>
      </c>
      <c r="B44" s="78" t="s">
        <v>154</v>
      </c>
      <c r="C44" s="78" t="s">
        <v>41</v>
      </c>
      <c r="D44" s="78" t="s">
        <v>266</v>
      </c>
      <c r="E44" s="79">
        <v>1164</v>
      </c>
      <c r="F44" s="78" t="s">
        <v>15</v>
      </c>
      <c r="G44" s="78" t="s">
        <v>13</v>
      </c>
      <c r="H44" s="80">
        <v>4581</v>
      </c>
      <c r="I44" s="81">
        <v>614.9</v>
      </c>
      <c r="J44" s="80">
        <v>3966.1</v>
      </c>
      <c r="K44" s="81">
        <v>3966.1</v>
      </c>
    </row>
    <row r="45" spans="1:11" s="77" customFormat="1" ht="20.100000000000001" hidden="1" customHeight="1" x14ac:dyDescent="0.25">
      <c r="A45" s="78" t="s">
        <v>148</v>
      </c>
      <c r="B45" s="78" t="s">
        <v>40</v>
      </c>
      <c r="C45" s="78" t="s">
        <v>86</v>
      </c>
      <c r="D45" s="78" t="s">
        <v>210</v>
      </c>
      <c r="E45" s="79">
        <v>1169</v>
      </c>
      <c r="F45" s="78" t="s">
        <v>15</v>
      </c>
      <c r="G45" s="78" t="s">
        <v>13</v>
      </c>
      <c r="H45" s="80">
        <v>14886</v>
      </c>
      <c r="I45" s="81">
        <v>2008.05</v>
      </c>
      <c r="J45" s="80">
        <v>12877.95</v>
      </c>
      <c r="K45" s="81">
        <v>12877.95</v>
      </c>
    </row>
    <row r="46" spans="1:11" s="77" customFormat="1" ht="20.100000000000001" hidden="1" customHeight="1" x14ac:dyDescent="0.25">
      <c r="A46" s="78" t="s">
        <v>148</v>
      </c>
      <c r="B46" s="78" t="s">
        <v>40</v>
      </c>
      <c r="C46" s="78" t="s">
        <v>45</v>
      </c>
      <c r="D46" s="78" t="s">
        <v>262</v>
      </c>
      <c r="E46" s="79">
        <v>1177</v>
      </c>
      <c r="F46" s="78" t="s">
        <v>35</v>
      </c>
      <c r="G46" s="78" t="s">
        <v>13</v>
      </c>
      <c r="H46" s="80">
        <v>31079</v>
      </c>
      <c r="I46" s="81">
        <v>4187.1499999999996</v>
      </c>
      <c r="J46" s="80">
        <v>26891.85</v>
      </c>
      <c r="K46" s="81">
        <v>26891.85</v>
      </c>
    </row>
    <row r="47" spans="1:11" s="77" customFormat="1" ht="20.100000000000001" hidden="1" customHeight="1" x14ac:dyDescent="0.25">
      <c r="A47" s="78" t="s">
        <v>182</v>
      </c>
      <c r="B47" s="78" t="s">
        <v>16</v>
      </c>
      <c r="C47" s="78" t="s">
        <v>82</v>
      </c>
      <c r="D47" s="78" t="s">
        <v>218</v>
      </c>
      <c r="E47" s="79">
        <v>1178</v>
      </c>
      <c r="F47" s="78" t="s">
        <v>15</v>
      </c>
      <c r="G47" s="78" t="s">
        <v>13</v>
      </c>
      <c r="H47" s="80">
        <v>0</v>
      </c>
      <c r="I47" s="81">
        <v>0</v>
      </c>
      <c r="J47" s="80">
        <v>0</v>
      </c>
      <c r="K47" s="81">
        <v>0</v>
      </c>
    </row>
    <row r="48" spans="1:11" s="77" customFormat="1" ht="20.100000000000001" hidden="1" customHeight="1" x14ac:dyDescent="0.25">
      <c r="A48" s="78" t="s">
        <v>182</v>
      </c>
      <c r="B48" s="78" t="s">
        <v>16</v>
      </c>
      <c r="C48" s="78" t="s">
        <v>112</v>
      </c>
      <c r="D48" s="78" t="s">
        <v>181</v>
      </c>
      <c r="E48" s="79">
        <v>1179</v>
      </c>
      <c r="F48" s="78" t="s">
        <v>24</v>
      </c>
      <c r="G48" s="78" t="s">
        <v>13</v>
      </c>
      <c r="H48" s="80">
        <v>13255</v>
      </c>
      <c r="I48" s="81">
        <v>1630.5</v>
      </c>
      <c r="J48" s="80">
        <v>11624.5</v>
      </c>
      <c r="K48" s="81">
        <v>11624.5</v>
      </c>
    </row>
    <row r="49" spans="1:11" s="77" customFormat="1" ht="20.100000000000001" hidden="1" customHeight="1" x14ac:dyDescent="0.25">
      <c r="A49" s="78" t="s">
        <v>148</v>
      </c>
      <c r="B49" s="78" t="s">
        <v>40</v>
      </c>
      <c r="C49" s="78" t="s">
        <v>45</v>
      </c>
      <c r="D49" s="78" t="s">
        <v>262</v>
      </c>
      <c r="E49" s="79">
        <v>1187</v>
      </c>
      <c r="F49" s="78" t="s">
        <v>11</v>
      </c>
      <c r="G49" s="78" t="s">
        <v>13</v>
      </c>
      <c r="H49" s="80">
        <v>1920</v>
      </c>
      <c r="I49" s="81">
        <v>282.60000000000002</v>
      </c>
      <c r="J49" s="80">
        <v>1637.4</v>
      </c>
      <c r="K49" s="81">
        <v>1637.4</v>
      </c>
    </row>
    <row r="50" spans="1:11" s="77" customFormat="1" ht="20.100000000000001" hidden="1" customHeight="1" x14ac:dyDescent="0.25">
      <c r="A50" s="78" t="s">
        <v>148</v>
      </c>
      <c r="B50" s="78" t="s">
        <v>40</v>
      </c>
      <c r="C50" s="78" t="s">
        <v>45</v>
      </c>
      <c r="D50" s="78" t="s">
        <v>262</v>
      </c>
      <c r="E50" s="79">
        <v>1196</v>
      </c>
      <c r="F50" s="78" t="s">
        <v>24</v>
      </c>
      <c r="G50" s="78" t="s">
        <v>13</v>
      </c>
      <c r="H50" s="80">
        <v>8294</v>
      </c>
      <c r="I50" s="81">
        <v>1123.0999999999999</v>
      </c>
      <c r="J50" s="80">
        <v>7170.9</v>
      </c>
      <c r="K50" s="81">
        <v>7170.9</v>
      </c>
    </row>
    <row r="51" spans="1:11" s="77" customFormat="1" ht="20.100000000000001" hidden="1" customHeight="1" x14ac:dyDescent="0.25">
      <c r="A51" s="78" t="s">
        <v>137</v>
      </c>
      <c r="B51" s="78" t="s">
        <v>138</v>
      </c>
      <c r="C51" s="78" t="s">
        <v>57</v>
      </c>
      <c r="D51" s="78" t="s">
        <v>250</v>
      </c>
      <c r="E51" s="79">
        <v>1204</v>
      </c>
      <c r="F51" s="78" t="s">
        <v>11</v>
      </c>
      <c r="G51" s="78" t="s">
        <v>13</v>
      </c>
      <c r="H51" s="80">
        <v>8271</v>
      </c>
      <c r="I51" s="81">
        <v>1016.5</v>
      </c>
      <c r="J51" s="80">
        <v>7254.5</v>
      </c>
      <c r="K51" s="81">
        <v>7254.5</v>
      </c>
    </row>
    <row r="52" spans="1:11" s="77" customFormat="1" ht="20.100000000000001" hidden="1" customHeight="1" x14ac:dyDescent="0.25">
      <c r="A52" s="78" t="s">
        <v>148</v>
      </c>
      <c r="B52" s="78" t="s">
        <v>40</v>
      </c>
      <c r="C52" s="78" t="s">
        <v>86</v>
      </c>
      <c r="D52" s="78" t="s">
        <v>210</v>
      </c>
      <c r="E52" s="79">
        <v>1207</v>
      </c>
      <c r="F52" s="78" t="s">
        <v>24</v>
      </c>
      <c r="G52" s="78" t="s">
        <v>13</v>
      </c>
      <c r="H52" s="80">
        <v>9914</v>
      </c>
      <c r="I52" s="81">
        <v>1216</v>
      </c>
      <c r="J52" s="80">
        <v>8698</v>
      </c>
      <c r="K52" s="81">
        <v>8698</v>
      </c>
    </row>
    <row r="53" spans="1:11" s="77" customFormat="1" ht="20.100000000000001" hidden="1" customHeight="1" x14ac:dyDescent="0.25">
      <c r="A53" s="78" t="s">
        <v>153</v>
      </c>
      <c r="B53" s="78" t="s">
        <v>154</v>
      </c>
      <c r="C53" s="78" t="s">
        <v>126</v>
      </c>
      <c r="D53" s="78" t="s">
        <v>152</v>
      </c>
      <c r="E53" s="79">
        <v>1209</v>
      </c>
      <c r="F53" s="78" t="s">
        <v>11</v>
      </c>
      <c r="G53" s="78" t="s">
        <v>13</v>
      </c>
      <c r="H53" s="80">
        <v>9602</v>
      </c>
      <c r="I53" s="81">
        <v>1176</v>
      </c>
      <c r="J53" s="80">
        <v>8426</v>
      </c>
      <c r="K53" s="81">
        <v>8426</v>
      </c>
    </row>
    <row r="54" spans="1:11" s="77" customFormat="1" ht="20.100000000000001" hidden="1" customHeight="1" x14ac:dyDescent="0.25">
      <c r="A54" s="78" t="s">
        <v>153</v>
      </c>
      <c r="B54" s="78" t="s">
        <v>154</v>
      </c>
      <c r="C54" s="78" t="s">
        <v>233</v>
      </c>
      <c r="D54" s="78" t="s">
        <v>232</v>
      </c>
      <c r="E54" s="79">
        <v>1211</v>
      </c>
      <c r="F54" s="78" t="s">
        <v>11</v>
      </c>
      <c r="G54" s="78" t="s">
        <v>13</v>
      </c>
      <c r="H54" s="80">
        <v>4666</v>
      </c>
      <c r="I54" s="81">
        <v>575.5</v>
      </c>
      <c r="J54" s="80">
        <v>4090.5</v>
      </c>
      <c r="K54" s="81">
        <v>4104.25</v>
      </c>
    </row>
    <row r="55" spans="1:11" s="77" customFormat="1" ht="20.100000000000001" hidden="1" customHeight="1" x14ac:dyDescent="0.25">
      <c r="A55" s="78" t="s">
        <v>172</v>
      </c>
      <c r="B55" s="78" t="s">
        <v>20</v>
      </c>
      <c r="C55" s="78" t="s">
        <v>74</v>
      </c>
      <c r="D55" s="78" t="s">
        <v>229</v>
      </c>
      <c r="E55" s="79">
        <v>1212</v>
      </c>
      <c r="F55" s="78" t="s">
        <v>11</v>
      </c>
      <c r="G55" s="78" t="s">
        <v>13</v>
      </c>
      <c r="H55" s="80">
        <v>12373</v>
      </c>
      <c r="I55" s="81">
        <v>1662.65</v>
      </c>
      <c r="J55" s="80">
        <v>10710.35</v>
      </c>
      <c r="K55" s="81">
        <v>10710.35</v>
      </c>
    </row>
    <row r="56" spans="1:11" s="77" customFormat="1" ht="20.100000000000001" hidden="1" customHeight="1" x14ac:dyDescent="0.25">
      <c r="A56" s="78" t="s">
        <v>172</v>
      </c>
      <c r="B56" s="78" t="s">
        <v>20</v>
      </c>
      <c r="C56" s="78" t="s">
        <v>108</v>
      </c>
      <c r="D56" s="78" t="s">
        <v>186</v>
      </c>
      <c r="E56" s="79">
        <v>1215</v>
      </c>
      <c r="F56" s="78" t="s">
        <v>19</v>
      </c>
      <c r="G56" s="78" t="s">
        <v>13</v>
      </c>
      <c r="H56" s="80">
        <v>4972</v>
      </c>
      <c r="I56" s="81">
        <v>665.5</v>
      </c>
      <c r="J56" s="80">
        <v>4306.5</v>
      </c>
      <c r="K56" s="81">
        <v>4306.5</v>
      </c>
    </row>
    <row r="57" spans="1:11" s="77" customFormat="1" ht="20.100000000000001" hidden="1" customHeight="1" x14ac:dyDescent="0.25">
      <c r="A57" s="78" t="s">
        <v>153</v>
      </c>
      <c r="B57" s="78" t="s">
        <v>154</v>
      </c>
      <c r="C57" s="78" t="s">
        <v>41</v>
      </c>
      <c r="D57" s="78" t="s">
        <v>266</v>
      </c>
      <c r="E57" s="79">
        <v>1217</v>
      </c>
      <c r="F57" s="78" t="s">
        <v>11</v>
      </c>
      <c r="G57" s="78" t="s">
        <v>13</v>
      </c>
      <c r="H57" s="80">
        <v>10044</v>
      </c>
      <c r="I57" s="81">
        <v>1230.5</v>
      </c>
      <c r="J57" s="80">
        <v>8813.5</v>
      </c>
      <c r="K57" s="81">
        <v>8813.5</v>
      </c>
    </row>
    <row r="58" spans="1:11" s="77" customFormat="1" ht="20.100000000000001" hidden="1" customHeight="1" x14ac:dyDescent="0.25">
      <c r="A58" s="78" t="s">
        <v>134</v>
      </c>
      <c r="B58" s="78" t="s">
        <v>37</v>
      </c>
      <c r="C58" s="78" t="s">
        <v>69</v>
      </c>
      <c r="D58" s="78" t="s">
        <v>236</v>
      </c>
      <c r="E58" s="79">
        <v>1221</v>
      </c>
      <c r="F58" s="78" t="s">
        <v>11</v>
      </c>
      <c r="G58" s="78" t="s">
        <v>13</v>
      </c>
      <c r="H58" s="80">
        <v>6336</v>
      </c>
      <c r="I58" s="81">
        <v>862.95</v>
      </c>
      <c r="J58" s="80">
        <v>5473.05</v>
      </c>
      <c r="K58" s="81">
        <v>5110.9399999999996</v>
      </c>
    </row>
    <row r="59" spans="1:11" s="77" customFormat="1" ht="20.100000000000001" hidden="1" customHeight="1" x14ac:dyDescent="0.25">
      <c r="A59" s="78" t="s">
        <v>148</v>
      </c>
      <c r="B59" s="78" t="s">
        <v>40</v>
      </c>
      <c r="C59" s="78" t="s">
        <v>86</v>
      </c>
      <c r="D59" s="78" t="s">
        <v>210</v>
      </c>
      <c r="E59" s="79">
        <v>1222</v>
      </c>
      <c r="F59" s="78" t="s">
        <v>24</v>
      </c>
      <c r="G59" s="78" t="s">
        <v>13</v>
      </c>
      <c r="H59" s="80">
        <v>1348</v>
      </c>
      <c r="I59" s="81">
        <v>166.5</v>
      </c>
      <c r="J59" s="80">
        <v>1181.5</v>
      </c>
      <c r="K59" s="81">
        <v>1181.5</v>
      </c>
    </row>
    <row r="60" spans="1:11" s="77" customFormat="1" ht="20.100000000000001" hidden="1" customHeight="1" x14ac:dyDescent="0.25">
      <c r="A60" s="78" t="s">
        <v>148</v>
      </c>
      <c r="B60" s="78" t="s">
        <v>40</v>
      </c>
      <c r="C60" s="78" t="s">
        <v>86</v>
      </c>
      <c r="D60" s="78" t="s">
        <v>210</v>
      </c>
      <c r="E60" s="79">
        <v>1228</v>
      </c>
      <c r="F60" s="78" t="s">
        <v>19</v>
      </c>
      <c r="G60" s="78" t="s">
        <v>13</v>
      </c>
      <c r="H60" s="80">
        <v>12199</v>
      </c>
      <c r="I60" s="81">
        <v>1639</v>
      </c>
      <c r="J60" s="80">
        <v>10560</v>
      </c>
      <c r="K60" s="81">
        <v>10560</v>
      </c>
    </row>
    <row r="61" spans="1:11" s="77" customFormat="1" ht="20.100000000000001" hidden="1" customHeight="1" x14ac:dyDescent="0.25">
      <c r="A61" s="78" t="s">
        <v>148</v>
      </c>
      <c r="B61" s="78" t="s">
        <v>40</v>
      </c>
      <c r="C61" s="78" t="s">
        <v>86</v>
      </c>
      <c r="D61" s="78" t="s">
        <v>210</v>
      </c>
      <c r="E61" s="79">
        <v>1230</v>
      </c>
      <c r="F61" s="78" t="s">
        <v>11</v>
      </c>
      <c r="G61" s="78" t="s">
        <v>13</v>
      </c>
      <c r="H61" s="80">
        <v>10768</v>
      </c>
      <c r="I61" s="81">
        <v>1452</v>
      </c>
      <c r="J61" s="80">
        <v>9316</v>
      </c>
      <c r="K61" s="81">
        <v>9316</v>
      </c>
    </row>
    <row r="62" spans="1:11" s="77" customFormat="1" ht="20.100000000000001" hidden="1" customHeight="1" x14ac:dyDescent="0.25">
      <c r="A62" s="78" t="s">
        <v>182</v>
      </c>
      <c r="B62" s="78" t="s">
        <v>16</v>
      </c>
      <c r="C62" s="78" t="s">
        <v>109</v>
      </c>
      <c r="D62" s="78" t="s">
        <v>185</v>
      </c>
      <c r="E62" s="79">
        <v>1233</v>
      </c>
      <c r="F62" s="78" t="s">
        <v>18</v>
      </c>
      <c r="G62" s="78" t="s">
        <v>13</v>
      </c>
      <c r="H62" s="80">
        <v>19897</v>
      </c>
      <c r="I62" s="81">
        <v>2683.45</v>
      </c>
      <c r="J62" s="80">
        <v>17213.55</v>
      </c>
      <c r="K62" s="81">
        <v>17213.55</v>
      </c>
    </row>
    <row r="63" spans="1:11" s="77" customFormat="1" ht="20.100000000000001" hidden="1" customHeight="1" x14ac:dyDescent="0.25">
      <c r="A63" s="78" t="s">
        <v>134</v>
      </c>
      <c r="B63" s="78" t="s">
        <v>37</v>
      </c>
      <c r="C63" s="78" t="s">
        <v>102</v>
      </c>
      <c r="D63" s="78" t="s">
        <v>192</v>
      </c>
      <c r="E63" s="79">
        <v>1245</v>
      </c>
      <c r="F63" s="78" t="s">
        <v>11</v>
      </c>
      <c r="G63" s="78" t="s">
        <v>13</v>
      </c>
      <c r="H63" s="80">
        <v>3579</v>
      </c>
      <c r="I63" s="81">
        <v>442</v>
      </c>
      <c r="J63" s="80">
        <v>3137</v>
      </c>
      <c r="K63" s="81">
        <v>3137</v>
      </c>
    </row>
    <row r="64" spans="1:11" s="77" customFormat="1" ht="20.100000000000001" hidden="1" customHeight="1" x14ac:dyDescent="0.25">
      <c r="A64" s="78" t="s">
        <v>182</v>
      </c>
      <c r="B64" s="78" t="s">
        <v>16</v>
      </c>
      <c r="C64" s="78" t="s">
        <v>73</v>
      </c>
      <c r="D64" s="78" t="s">
        <v>230</v>
      </c>
      <c r="E64" s="79">
        <v>1246</v>
      </c>
      <c r="F64" s="78" t="s">
        <v>15</v>
      </c>
      <c r="G64" s="78" t="s">
        <v>13</v>
      </c>
      <c r="H64" s="80">
        <v>5096</v>
      </c>
      <c r="I64" s="81">
        <v>625</v>
      </c>
      <c r="J64" s="80">
        <v>4471</v>
      </c>
      <c r="K64" s="81">
        <v>4471</v>
      </c>
    </row>
    <row r="65" spans="1:11" s="77" customFormat="1" ht="20.100000000000001" hidden="1" customHeight="1" x14ac:dyDescent="0.25">
      <c r="A65" s="78" t="s">
        <v>148</v>
      </c>
      <c r="B65" s="78" t="s">
        <v>40</v>
      </c>
      <c r="C65" s="78" t="s">
        <v>45</v>
      </c>
      <c r="D65" s="78" t="s">
        <v>262</v>
      </c>
      <c r="E65" s="79">
        <v>1247</v>
      </c>
      <c r="F65" s="78" t="s">
        <v>11</v>
      </c>
      <c r="G65" s="78" t="s">
        <v>13</v>
      </c>
      <c r="H65" s="80">
        <v>37040</v>
      </c>
      <c r="I65" s="81">
        <v>5021.5</v>
      </c>
      <c r="J65" s="80">
        <v>32018.5</v>
      </c>
      <c r="K65" s="81">
        <v>32018.5</v>
      </c>
    </row>
    <row r="66" spans="1:11" s="77" customFormat="1" ht="20.100000000000001" hidden="1" customHeight="1" x14ac:dyDescent="0.25">
      <c r="A66" s="78" t="s">
        <v>172</v>
      </c>
      <c r="B66" s="78" t="s">
        <v>20</v>
      </c>
      <c r="C66" s="78" t="s">
        <v>48</v>
      </c>
      <c r="D66" s="78" t="s">
        <v>259</v>
      </c>
      <c r="E66" s="79">
        <v>1250</v>
      </c>
      <c r="F66" s="78" t="s">
        <v>11</v>
      </c>
      <c r="G66" s="78" t="s">
        <v>13</v>
      </c>
      <c r="H66" s="80">
        <v>18803</v>
      </c>
      <c r="I66" s="81">
        <v>2540.4499999999998</v>
      </c>
      <c r="J66" s="80">
        <v>16262.55</v>
      </c>
      <c r="K66" s="81">
        <v>16262.55</v>
      </c>
    </row>
    <row r="67" spans="1:11" s="77" customFormat="1" ht="20.100000000000001" hidden="1" customHeight="1" x14ac:dyDescent="0.25">
      <c r="A67" s="78" t="s">
        <v>153</v>
      </c>
      <c r="B67" s="78" t="s">
        <v>154</v>
      </c>
      <c r="C67" s="78" t="s">
        <v>41</v>
      </c>
      <c r="D67" s="78" t="s">
        <v>266</v>
      </c>
      <c r="E67" s="79">
        <v>1258</v>
      </c>
      <c r="F67" s="78" t="s">
        <v>18</v>
      </c>
      <c r="G67" s="78" t="s">
        <v>13</v>
      </c>
      <c r="H67" s="80">
        <v>18800</v>
      </c>
      <c r="I67" s="81">
        <v>2528.35</v>
      </c>
      <c r="J67" s="80">
        <v>16271.65</v>
      </c>
      <c r="K67" s="81">
        <v>16271.65</v>
      </c>
    </row>
    <row r="68" spans="1:11" s="77" customFormat="1" ht="20.100000000000001" hidden="1" customHeight="1" x14ac:dyDescent="0.25">
      <c r="A68" s="78" t="s">
        <v>134</v>
      </c>
      <c r="B68" s="78" t="s">
        <v>37</v>
      </c>
      <c r="C68" s="78" t="s">
        <v>118</v>
      </c>
      <c r="D68" s="78" t="s">
        <v>169</v>
      </c>
      <c r="E68" s="79">
        <v>1265</v>
      </c>
      <c r="F68" s="78" t="s">
        <v>18</v>
      </c>
      <c r="G68" s="78" t="s">
        <v>13</v>
      </c>
      <c r="H68" s="80">
        <v>6196</v>
      </c>
      <c r="I68" s="81">
        <v>840.4</v>
      </c>
      <c r="J68" s="80">
        <v>5355.6</v>
      </c>
      <c r="K68" s="81">
        <v>4825</v>
      </c>
    </row>
    <row r="69" spans="1:11" s="77" customFormat="1" ht="20.100000000000001" hidden="1" customHeight="1" x14ac:dyDescent="0.25">
      <c r="A69" s="78" t="s">
        <v>134</v>
      </c>
      <c r="B69" s="78" t="s">
        <v>37</v>
      </c>
      <c r="C69" s="78" t="s">
        <v>118</v>
      </c>
      <c r="D69" s="78" t="s">
        <v>169</v>
      </c>
      <c r="E69" s="79">
        <v>1266</v>
      </c>
      <c r="F69" s="78" t="s">
        <v>19</v>
      </c>
      <c r="G69" s="78" t="s">
        <v>13</v>
      </c>
      <c r="H69" s="80">
        <v>0</v>
      </c>
      <c r="I69" s="81">
        <v>0</v>
      </c>
      <c r="J69" s="80">
        <v>0</v>
      </c>
      <c r="K69" s="81">
        <v>0</v>
      </c>
    </row>
    <row r="70" spans="1:11" s="77" customFormat="1" ht="20.100000000000001" hidden="1" customHeight="1" x14ac:dyDescent="0.25">
      <c r="A70" s="78" t="s">
        <v>153</v>
      </c>
      <c r="B70" s="78" t="s">
        <v>154</v>
      </c>
      <c r="C70" s="78" t="s">
        <v>41</v>
      </c>
      <c r="D70" s="78" t="s">
        <v>266</v>
      </c>
      <c r="E70" s="79">
        <v>1267</v>
      </c>
      <c r="F70" s="78" t="s">
        <v>19</v>
      </c>
      <c r="G70" s="78" t="s">
        <v>13</v>
      </c>
      <c r="H70" s="80">
        <v>17763</v>
      </c>
      <c r="I70" s="81">
        <v>2178.5</v>
      </c>
      <c r="J70" s="80">
        <v>15584.5</v>
      </c>
      <c r="K70" s="81">
        <v>15584.5</v>
      </c>
    </row>
    <row r="71" spans="1:11" s="77" customFormat="1" ht="20.100000000000001" hidden="1" customHeight="1" x14ac:dyDescent="0.25">
      <c r="A71" s="78" t="s">
        <v>182</v>
      </c>
      <c r="B71" s="78" t="s">
        <v>16</v>
      </c>
      <c r="C71" s="78" t="s">
        <v>112</v>
      </c>
      <c r="D71" s="78" t="s">
        <v>181</v>
      </c>
      <c r="E71" s="79">
        <v>1279</v>
      </c>
      <c r="F71" s="78" t="s">
        <v>19</v>
      </c>
      <c r="G71" s="78" t="s">
        <v>13</v>
      </c>
      <c r="H71" s="80">
        <v>13737</v>
      </c>
      <c r="I71" s="81">
        <v>1853.5</v>
      </c>
      <c r="J71" s="80">
        <v>11883.5</v>
      </c>
      <c r="K71" s="81">
        <v>11883.5</v>
      </c>
    </row>
    <row r="72" spans="1:11" s="77" customFormat="1" ht="20.100000000000001" hidden="1" customHeight="1" x14ac:dyDescent="0.25">
      <c r="A72" s="78" t="s">
        <v>182</v>
      </c>
      <c r="B72" s="78" t="s">
        <v>16</v>
      </c>
      <c r="C72" s="78" t="s">
        <v>73</v>
      </c>
      <c r="D72" s="78" t="s">
        <v>230</v>
      </c>
      <c r="E72" s="79">
        <v>1281</v>
      </c>
      <c r="F72" s="78" t="s">
        <v>18</v>
      </c>
      <c r="G72" s="78" t="s">
        <v>13</v>
      </c>
      <c r="H72" s="80">
        <v>6577</v>
      </c>
      <c r="I72" s="81">
        <v>805.5</v>
      </c>
      <c r="J72" s="80">
        <v>5771.5</v>
      </c>
      <c r="K72" s="81">
        <v>5771.5</v>
      </c>
    </row>
    <row r="73" spans="1:11" s="77" customFormat="1" ht="20.100000000000001" hidden="1" customHeight="1" x14ac:dyDescent="0.25">
      <c r="A73" s="78" t="s">
        <v>134</v>
      </c>
      <c r="B73" s="78" t="s">
        <v>37</v>
      </c>
      <c r="C73" s="78" t="s">
        <v>118</v>
      </c>
      <c r="D73" s="78" t="s">
        <v>169</v>
      </c>
      <c r="E73" s="79">
        <v>1285</v>
      </c>
      <c r="F73" s="78" t="s">
        <v>11</v>
      </c>
      <c r="G73" s="78" t="s">
        <v>13</v>
      </c>
      <c r="H73" s="80">
        <v>12618</v>
      </c>
      <c r="I73" s="81">
        <v>1696.75</v>
      </c>
      <c r="J73" s="80">
        <v>10921.25</v>
      </c>
      <c r="K73" s="81">
        <v>10921.25</v>
      </c>
    </row>
    <row r="74" spans="1:11" s="77" customFormat="1" ht="20.100000000000001" hidden="1" customHeight="1" x14ac:dyDescent="0.25">
      <c r="A74" s="78" t="s">
        <v>148</v>
      </c>
      <c r="B74" s="78" t="s">
        <v>40</v>
      </c>
      <c r="C74" s="78" t="s">
        <v>45</v>
      </c>
      <c r="D74" s="78" t="s">
        <v>262</v>
      </c>
      <c r="E74" s="79">
        <v>1289</v>
      </c>
      <c r="F74" s="78" t="s">
        <v>11</v>
      </c>
      <c r="G74" s="78" t="s">
        <v>13</v>
      </c>
      <c r="H74" s="80">
        <v>12020</v>
      </c>
      <c r="I74" s="81">
        <v>1466.5</v>
      </c>
      <c r="J74" s="80">
        <v>10553.5</v>
      </c>
      <c r="K74" s="81">
        <v>9363</v>
      </c>
    </row>
    <row r="75" spans="1:11" s="77" customFormat="1" ht="20.100000000000001" hidden="1" customHeight="1" x14ac:dyDescent="0.25">
      <c r="A75" s="78" t="s">
        <v>182</v>
      </c>
      <c r="B75" s="78" t="s">
        <v>16</v>
      </c>
      <c r="C75" s="78" t="s">
        <v>17</v>
      </c>
      <c r="D75" s="78" t="s">
        <v>279</v>
      </c>
      <c r="E75" s="79">
        <v>1291</v>
      </c>
      <c r="F75" s="78" t="s">
        <v>11</v>
      </c>
      <c r="G75" s="78" t="s">
        <v>13</v>
      </c>
      <c r="H75" s="80">
        <v>0</v>
      </c>
      <c r="I75" s="81">
        <v>0</v>
      </c>
      <c r="J75" s="80">
        <v>0</v>
      </c>
      <c r="K75" s="81">
        <v>0</v>
      </c>
    </row>
    <row r="76" spans="1:11" s="77" customFormat="1" ht="20.100000000000001" hidden="1" customHeight="1" x14ac:dyDescent="0.25">
      <c r="A76" s="78" t="s">
        <v>134</v>
      </c>
      <c r="B76" s="78" t="s">
        <v>37</v>
      </c>
      <c r="C76" s="78" t="s">
        <v>118</v>
      </c>
      <c r="D76" s="78" t="s">
        <v>169</v>
      </c>
      <c r="E76" s="79">
        <v>1297</v>
      </c>
      <c r="F76" s="78" t="s">
        <v>19</v>
      </c>
      <c r="G76" s="78" t="s">
        <v>13</v>
      </c>
      <c r="H76" s="80">
        <v>23181</v>
      </c>
      <c r="I76" s="81">
        <v>3126.2</v>
      </c>
      <c r="J76" s="80">
        <v>20054.8</v>
      </c>
      <c r="K76" s="81">
        <v>20054.8</v>
      </c>
    </row>
    <row r="77" spans="1:11" s="77" customFormat="1" ht="20.100000000000001" hidden="1" customHeight="1" x14ac:dyDescent="0.25">
      <c r="A77" s="78" t="s">
        <v>148</v>
      </c>
      <c r="B77" s="78" t="s">
        <v>40</v>
      </c>
      <c r="C77" s="78" t="s">
        <v>128</v>
      </c>
      <c r="D77" s="78" t="s">
        <v>147</v>
      </c>
      <c r="E77" s="79">
        <v>1298</v>
      </c>
      <c r="F77" s="78" t="s">
        <v>11</v>
      </c>
      <c r="G77" s="78" t="s">
        <v>13</v>
      </c>
      <c r="H77" s="80">
        <v>6576</v>
      </c>
      <c r="I77" s="81">
        <v>883.85</v>
      </c>
      <c r="J77" s="80">
        <v>5692.15</v>
      </c>
      <c r="K77" s="81">
        <v>5692.15</v>
      </c>
    </row>
    <row r="78" spans="1:11" s="77" customFormat="1" ht="20.100000000000001" hidden="1" customHeight="1" x14ac:dyDescent="0.25">
      <c r="A78" s="78" t="s">
        <v>137</v>
      </c>
      <c r="B78" s="78" t="s">
        <v>138</v>
      </c>
      <c r="C78" s="78" t="s">
        <v>85</v>
      </c>
      <c r="D78" s="78" t="s">
        <v>211</v>
      </c>
      <c r="E78" s="79">
        <v>1305</v>
      </c>
      <c r="F78" s="78" t="s">
        <v>11</v>
      </c>
      <c r="G78" s="78" t="s">
        <v>13</v>
      </c>
      <c r="H78" s="80">
        <v>0</v>
      </c>
      <c r="I78" s="81">
        <v>0</v>
      </c>
      <c r="J78" s="80">
        <v>0</v>
      </c>
      <c r="K78" s="81">
        <v>0</v>
      </c>
    </row>
    <row r="79" spans="1:11" s="77" customFormat="1" ht="20.100000000000001" hidden="1" customHeight="1" x14ac:dyDescent="0.25">
      <c r="A79" s="78" t="s">
        <v>182</v>
      </c>
      <c r="B79" s="78" t="s">
        <v>16</v>
      </c>
      <c r="C79" s="78" t="s">
        <v>62</v>
      </c>
      <c r="D79" s="78" t="s">
        <v>245</v>
      </c>
      <c r="E79" s="79">
        <v>1306</v>
      </c>
      <c r="F79" s="78" t="s">
        <v>19</v>
      </c>
      <c r="G79" s="78" t="s">
        <v>13</v>
      </c>
      <c r="H79" s="80">
        <v>3896</v>
      </c>
      <c r="I79" s="81">
        <v>523.6</v>
      </c>
      <c r="J79" s="80">
        <v>3372.4</v>
      </c>
      <c r="K79" s="81">
        <v>3372.4</v>
      </c>
    </row>
    <row r="80" spans="1:11" s="77" customFormat="1" ht="20.100000000000001" hidden="1" customHeight="1" x14ac:dyDescent="0.25">
      <c r="A80" s="78" t="s">
        <v>153</v>
      </c>
      <c r="B80" s="78" t="s">
        <v>154</v>
      </c>
      <c r="C80" s="78" t="s">
        <v>78</v>
      </c>
      <c r="D80" s="78" t="s">
        <v>224</v>
      </c>
      <c r="E80" s="79">
        <v>1318</v>
      </c>
      <c r="F80" s="78" t="s">
        <v>11</v>
      </c>
      <c r="G80" s="78" t="s">
        <v>13</v>
      </c>
      <c r="H80" s="80">
        <v>2520</v>
      </c>
      <c r="I80" s="81">
        <v>309</v>
      </c>
      <c r="J80" s="80">
        <v>2211</v>
      </c>
      <c r="K80" s="81">
        <v>2211</v>
      </c>
    </row>
    <row r="81" spans="1:11" s="77" customFormat="1" ht="20.100000000000001" hidden="1" customHeight="1" x14ac:dyDescent="0.25">
      <c r="A81" s="78" t="s">
        <v>148</v>
      </c>
      <c r="B81" s="78" t="s">
        <v>40</v>
      </c>
      <c r="C81" s="78" t="s">
        <v>45</v>
      </c>
      <c r="D81" s="78" t="s">
        <v>262</v>
      </c>
      <c r="E81" s="79">
        <v>1319</v>
      </c>
      <c r="F81" s="78" t="s">
        <v>11</v>
      </c>
      <c r="G81" s="78" t="s">
        <v>13</v>
      </c>
      <c r="H81" s="80">
        <v>13932</v>
      </c>
      <c r="I81" s="81">
        <v>1878.8</v>
      </c>
      <c r="J81" s="80">
        <v>12053.2</v>
      </c>
      <c r="K81" s="81">
        <v>12053.2</v>
      </c>
    </row>
    <row r="82" spans="1:11" s="77" customFormat="1" ht="20.100000000000001" hidden="1" customHeight="1" x14ac:dyDescent="0.25">
      <c r="A82" s="78" t="s">
        <v>148</v>
      </c>
      <c r="B82" s="78" t="s">
        <v>40</v>
      </c>
      <c r="C82" s="78" t="s">
        <v>128</v>
      </c>
      <c r="D82" s="78" t="s">
        <v>147</v>
      </c>
      <c r="E82" s="79">
        <v>1320</v>
      </c>
      <c r="F82" s="78" t="s">
        <v>24</v>
      </c>
      <c r="G82" s="78" t="s">
        <v>13</v>
      </c>
      <c r="H82" s="80">
        <v>9601</v>
      </c>
      <c r="I82" s="81">
        <v>1176</v>
      </c>
      <c r="J82" s="80">
        <v>8425</v>
      </c>
      <c r="K82" s="81">
        <v>8425</v>
      </c>
    </row>
    <row r="83" spans="1:11" s="77" customFormat="1" ht="20.100000000000001" hidden="1" customHeight="1" x14ac:dyDescent="0.25">
      <c r="A83" s="78" t="s">
        <v>182</v>
      </c>
      <c r="B83" s="78" t="s">
        <v>16</v>
      </c>
      <c r="C83" s="78" t="s">
        <v>73</v>
      </c>
      <c r="D83" s="78" t="s">
        <v>230</v>
      </c>
      <c r="E83" s="79">
        <v>1322</v>
      </c>
      <c r="F83" s="78" t="s">
        <v>35</v>
      </c>
      <c r="G83" s="78" t="s">
        <v>13</v>
      </c>
      <c r="H83" s="80">
        <v>4966</v>
      </c>
      <c r="I83" s="81">
        <v>726.6</v>
      </c>
      <c r="J83" s="80">
        <v>4239.3999999999996</v>
      </c>
      <c r="K83" s="81">
        <v>4239.3999999999996</v>
      </c>
    </row>
    <row r="84" spans="1:11" s="77" customFormat="1" ht="20.100000000000001" hidden="1" customHeight="1" x14ac:dyDescent="0.25">
      <c r="A84" s="78" t="s">
        <v>148</v>
      </c>
      <c r="B84" s="78" t="s">
        <v>40</v>
      </c>
      <c r="C84" s="78" t="s">
        <v>128</v>
      </c>
      <c r="D84" s="78" t="s">
        <v>147</v>
      </c>
      <c r="E84" s="79">
        <v>1323</v>
      </c>
      <c r="F84" s="78" t="s">
        <v>18</v>
      </c>
      <c r="G84" s="78" t="s">
        <v>13</v>
      </c>
      <c r="H84" s="80">
        <v>2096</v>
      </c>
      <c r="I84" s="81">
        <v>258.5</v>
      </c>
      <c r="J84" s="80">
        <v>1837.5</v>
      </c>
      <c r="K84" s="81">
        <v>1837.5</v>
      </c>
    </row>
    <row r="85" spans="1:11" s="77" customFormat="1" ht="20.100000000000001" hidden="1" customHeight="1" x14ac:dyDescent="0.25">
      <c r="A85" s="78" t="s">
        <v>182</v>
      </c>
      <c r="B85" s="78" t="s">
        <v>16</v>
      </c>
      <c r="C85" s="78" t="s">
        <v>112</v>
      </c>
      <c r="D85" s="78" t="s">
        <v>181</v>
      </c>
      <c r="E85" s="79">
        <v>1325</v>
      </c>
      <c r="F85" s="78" t="s">
        <v>18</v>
      </c>
      <c r="G85" s="78" t="s">
        <v>13</v>
      </c>
      <c r="H85" s="80">
        <v>19293</v>
      </c>
      <c r="I85" s="81">
        <v>2588.85</v>
      </c>
      <c r="J85" s="80">
        <v>16704.150000000001</v>
      </c>
      <c r="K85" s="81">
        <v>16704.150000000001</v>
      </c>
    </row>
    <row r="86" spans="1:11" s="77" customFormat="1" ht="20.100000000000001" hidden="1" customHeight="1" x14ac:dyDescent="0.25">
      <c r="A86" s="78" t="s">
        <v>182</v>
      </c>
      <c r="B86" s="78" t="s">
        <v>16</v>
      </c>
      <c r="C86" s="78" t="s">
        <v>62</v>
      </c>
      <c r="D86" s="78" t="s">
        <v>245</v>
      </c>
      <c r="E86" s="79">
        <v>1331</v>
      </c>
      <c r="F86" s="78" t="s">
        <v>18</v>
      </c>
      <c r="G86" s="78" t="s">
        <v>13</v>
      </c>
      <c r="H86" s="80">
        <v>1791</v>
      </c>
      <c r="I86" s="81">
        <v>220.5</v>
      </c>
      <c r="J86" s="80">
        <v>1570.5</v>
      </c>
      <c r="K86" s="81">
        <v>1570.5</v>
      </c>
    </row>
    <row r="87" spans="1:11" s="77" customFormat="1" ht="20.100000000000001" hidden="1" customHeight="1" x14ac:dyDescent="0.25">
      <c r="A87" s="78" t="s">
        <v>148</v>
      </c>
      <c r="B87" s="78" t="s">
        <v>40</v>
      </c>
      <c r="C87" s="78" t="s">
        <v>86</v>
      </c>
      <c r="D87" s="78" t="s">
        <v>210</v>
      </c>
      <c r="E87" s="79">
        <v>1347</v>
      </c>
      <c r="F87" s="78" t="s">
        <v>11</v>
      </c>
      <c r="G87" s="78" t="s">
        <v>13</v>
      </c>
      <c r="H87" s="80">
        <v>45206</v>
      </c>
      <c r="I87" s="81">
        <v>6102.25</v>
      </c>
      <c r="J87" s="80">
        <v>39103.75</v>
      </c>
      <c r="K87" s="81">
        <v>39103.75</v>
      </c>
    </row>
    <row r="88" spans="1:11" s="77" customFormat="1" ht="20.100000000000001" hidden="1" customHeight="1" x14ac:dyDescent="0.25">
      <c r="A88" s="78" t="s">
        <v>148</v>
      </c>
      <c r="B88" s="78" t="s">
        <v>40</v>
      </c>
      <c r="C88" s="78" t="s">
        <v>45</v>
      </c>
      <c r="D88" s="78" t="s">
        <v>262</v>
      </c>
      <c r="E88" s="79">
        <v>1350</v>
      </c>
      <c r="F88" s="78" t="s">
        <v>11</v>
      </c>
      <c r="G88" s="78" t="s">
        <v>13</v>
      </c>
      <c r="H88" s="80">
        <v>27426</v>
      </c>
      <c r="I88" s="81">
        <v>3694.9</v>
      </c>
      <c r="J88" s="80">
        <v>23731.1</v>
      </c>
      <c r="K88" s="81">
        <v>23731.1</v>
      </c>
    </row>
    <row r="89" spans="1:11" s="77" customFormat="1" ht="20.100000000000001" hidden="1" customHeight="1" x14ac:dyDescent="0.25">
      <c r="A89" s="78" t="s">
        <v>153</v>
      </c>
      <c r="B89" s="78" t="s">
        <v>154</v>
      </c>
      <c r="C89" s="78" t="s">
        <v>41</v>
      </c>
      <c r="D89" s="78" t="s">
        <v>266</v>
      </c>
      <c r="E89" s="79">
        <v>1356</v>
      </c>
      <c r="F89" s="78" t="s">
        <v>11</v>
      </c>
      <c r="G89" s="78" t="s">
        <v>13</v>
      </c>
      <c r="H89" s="80">
        <v>21282</v>
      </c>
      <c r="I89" s="81">
        <v>2865.5</v>
      </c>
      <c r="J89" s="80">
        <v>18416.5</v>
      </c>
      <c r="K89" s="81">
        <v>18416.5</v>
      </c>
    </row>
    <row r="90" spans="1:11" s="77" customFormat="1" ht="20.100000000000001" hidden="1" customHeight="1" x14ac:dyDescent="0.25">
      <c r="A90" s="78" t="s">
        <v>134</v>
      </c>
      <c r="B90" s="78" t="s">
        <v>37</v>
      </c>
      <c r="C90" s="78" t="s">
        <v>123</v>
      </c>
      <c r="D90" s="78" t="s">
        <v>160</v>
      </c>
      <c r="E90" s="79">
        <v>1360</v>
      </c>
      <c r="F90" s="78" t="s">
        <v>11</v>
      </c>
      <c r="G90" s="78" t="s">
        <v>13</v>
      </c>
      <c r="H90" s="80">
        <v>14444</v>
      </c>
      <c r="I90" s="81">
        <v>1948.65</v>
      </c>
      <c r="J90" s="80">
        <v>12495.35</v>
      </c>
      <c r="K90" s="81">
        <v>7695.35</v>
      </c>
    </row>
    <row r="91" spans="1:11" s="77" customFormat="1" ht="20.100000000000001" hidden="1" customHeight="1" x14ac:dyDescent="0.25">
      <c r="A91" s="78" t="s">
        <v>137</v>
      </c>
      <c r="B91" s="78" t="s">
        <v>138</v>
      </c>
      <c r="C91" s="78" t="s">
        <v>131</v>
      </c>
      <c r="D91" s="78" t="s">
        <v>136</v>
      </c>
      <c r="E91" s="79">
        <v>1362</v>
      </c>
      <c r="F91" s="78" t="s">
        <v>11</v>
      </c>
      <c r="G91" s="78" t="s">
        <v>13</v>
      </c>
      <c r="H91" s="80">
        <v>7212</v>
      </c>
      <c r="I91" s="81">
        <v>882</v>
      </c>
      <c r="J91" s="80">
        <v>6330</v>
      </c>
      <c r="K91" s="81">
        <v>6330</v>
      </c>
    </row>
    <row r="92" spans="1:11" s="77" customFormat="1" ht="20.100000000000001" hidden="1" customHeight="1" x14ac:dyDescent="0.25">
      <c r="A92" s="78" t="s">
        <v>148</v>
      </c>
      <c r="B92" s="78" t="s">
        <v>40</v>
      </c>
      <c r="C92" s="78" t="s">
        <v>86</v>
      </c>
      <c r="D92" s="78" t="s">
        <v>210</v>
      </c>
      <c r="E92" s="79">
        <v>1363</v>
      </c>
      <c r="F92" s="78" t="s">
        <v>11</v>
      </c>
      <c r="G92" s="78" t="s">
        <v>13</v>
      </c>
      <c r="H92" s="80">
        <v>9776</v>
      </c>
      <c r="I92" s="81">
        <v>1314.5</v>
      </c>
      <c r="J92" s="80">
        <v>8461.5</v>
      </c>
      <c r="K92" s="81">
        <v>8461.5</v>
      </c>
    </row>
    <row r="93" spans="1:11" s="77" customFormat="1" ht="20.100000000000001" hidden="1" customHeight="1" x14ac:dyDescent="0.25">
      <c r="A93" s="78" t="s">
        <v>182</v>
      </c>
      <c r="B93" s="78" t="s">
        <v>16</v>
      </c>
      <c r="C93" s="78" t="s">
        <v>82</v>
      </c>
      <c r="D93" s="78" t="s">
        <v>218</v>
      </c>
      <c r="E93" s="79">
        <v>1365</v>
      </c>
      <c r="F93" s="78" t="s">
        <v>19</v>
      </c>
      <c r="G93" s="78" t="s">
        <v>13</v>
      </c>
      <c r="H93" s="80">
        <v>4360</v>
      </c>
      <c r="I93" s="81">
        <v>690.95</v>
      </c>
      <c r="J93" s="80">
        <v>3669.05</v>
      </c>
      <c r="K93" s="81">
        <v>3669.05</v>
      </c>
    </row>
    <row r="94" spans="1:11" s="77" customFormat="1" ht="20.100000000000001" hidden="1" customHeight="1" x14ac:dyDescent="0.25">
      <c r="A94" s="78" t="s">
        <v>148</v>
      </c>
      <c r="B94" s="78" t="s">
        <v>40</v>
      </c>
      <c r="C94" s="78" t="s">
        <v>45</v>
      </c>
      <c r="D94" s="78" t="s">
        <v>262</v>
      </c>
      <c r="E94" s="79">
        <v>1372</v>
      </c>
      <c r="F94" s="78" t="s">
        <v>11</v>
      </c>
      <c r="G94" s="78" t="s">
        <v>13</v>
      </c>
      <c r="H94" s="80">
        <v>27706</v>
      </c>
      <c r="I94" s="81">
        <v>3768.05</v>
      </c>
      <c r="J94" s="80">
        <v>23937.95</v>
      </c>
      <c r="K94" s="81">
        <v>19697</v>
      </c>
    </row>
    <row r="95" spans="1:11" s="77" customFormat="1" ht="20.100000000000001" hidden="1" customHeight="1" x14ac:dyDescent="0.25">
      <c r="A95" s="78" t="s">
        <v>134</v>
      </c>
      <c r="B95" s="78" t="s">
        <v>37</v>
      </c>
      <c r="C95" s="78" t="s">
        <v>118</v>
      </c>
      <c r="D95" s="78" t="s">
        <v>169</v>
      </c>
      <c r="E95" s="79">
        <v>1384</v>
      </c>
      <c r="F95" s="78" t="s">
        <v>24</v>
      </c>
      <c r="G95" s="78" t="s">
        <v>13</v>
      </c>
      <c r="H95" s="80">
        <v>9056</v>
      </c>
      <c r="I95" s="81">
        <v>1107</v>
      </c>
      <c r="J95" s="80">
        <v>7949</v>
      </c>
      <c r="K95" s="81">
        <v>7949</v>
      </c>
    </row>
    <row r="96" spans="1:11" s="77" customFormat="1" ht="20.100000000000001" hidden="1" customHeight="1" x14ac:dyDescent="0.25">
      <c r="A96" s="78" t="s">
        <v>182</v>
      </c>
      <c r="B96" s="78" t="s">
        <v>16</v>
      </c>
      <c r="C96" s="78" t="s">
        <v>62</v>
      </c>
      <c r="D96" s="78" t="s">
        <v>245</v>
      </c>
      <c r="E96" s="79">
        <v>1391</v>
      </c>
      <c r="F96" s="78" t="s">
        <v>24</v>
      </c>
      <c r="G96" s="78" t="s">
        <v>13</v>
      </c>
      <c r="H96" s="80">
        <v>2527</v>
      </c>
      <c r="I96" s="81">
        <v>310.5</v>
      </c>
      <c r="J96" s="80">
        <v>2216.5</v>
      </c>
      <c r="K96" s="81">
        <v>1813.45</v>
      </c>
    </row>
    <row r="97" spans="1:11" s="77" customFormat="1" ht="20.100000000000001" hidden="1" customHeight="1" x14ac:dyDescent="0.25">
      <c r="A97" s="78" t="s">
        <v>172</v>
      </c>
      <c r="B97" s="78" t="s">
        <v>20</v>
      </c>
      <c r="C97" s="78" t="s">
        <v>48</v>
      </c>
      <c r="D97" s="78" t="s">
        <v>259</v>
      </c>
      <c r="E97" s="79">
        <v>1395</v>
      </c>
      <c r="F97" s="78" t="s">
        <v>11</v>
      </c>
      <c r="G97" s="78" t="s">
        <v>13</v>
      </c>
      <c r="H97" s="80">
        <v>25953</v>
      </c>
      <c r="I97" s="81">
        <v>3187</v>
      </c>
      <c r="J97" s="80">
        <v>22766</v>
      </c>
      <c r="K97" s="81">
        <v>22766</v>
      </c>
    </row>
    <row r="98" spans="1:11" s="77" customFormat="1" ht="20.100000000000001" hidden="1" customHeight="1" x14ac:dyDescent="0.25">
      <c r="A98" s="78" t="s">
        <v>137</v>
      </c>
      <c r="B98" s="78" t="s">
        <v>138</v>
      </c>
      <c r="C98" s="78" t="s">
        <v>111</v>
      </c>
      <c r="D98" s="78" t="s">
        <v>183</v>
      </c>
      <c r="E98" s="79">
        <v>1402</v>
      </c>
      <c r="F98" s="78" t="s">
        <v>15</v>
      </c>
      <c r="G98" s="78" t="s">
        <v>13</v>
      </c>
      <c r="H98" s="80">
        <v>24799</v>
      </c>
      <c r="I98" s="81">
        <v>3359.4</v>
      </c>
      <c r="J98" s="80">
        <v>21439.599999999999</v>
      </c>
      <c r="K98" s="81">
        <v>21439.599999999999</v>
      </c>
    </row>
    <row r="99" spans="1:11" s="77" customFormat="1" ht="20.100000000000001" hidden="1" customHeight="1" x14ac:dyDescent="0.25">
      <c r="A99" s="78" t="s">
        <v>228</v>
      </c>
      <c r="B99" s="78" t="s">
        <v>75</v>
      </c>
      <c r="C99" s="78" t="s">
        <v>9</v>
      </c>
      <c r="D99" s="78" t="s">
        <v>227</v>
      </c>
      <c r="E99" s="79">
        <v>1405</v>
      </c>
      <c r="F99" s="78" t="s">
        <v>18</v>
      </c>
      <c r="G99" s="78" t="s">
        <v>13</v>
      </c>
      <c r="H99" s="80">
        <v>0</v>
      </c>
      <c r="I99" s="81">
        <v>0</v>
      </c>
      <c r="J99" s="80">
        <v>0</v>
      </c>
      <c r="K99" s="81">
        <v>0</v>
      </c>
    </row>
    <row r="100" spans="1:11" s="77" customFormat="1" ht="20.100000000000001" hidden="1" customHeight="1" x14ac:dyDescent="0.25">
      <c r="A100" s="78" t="s">
        <v>148</v>
      </c>
      <c r="B100" s="78" t="s">
        <v>40</v>
      </c>
      <c r="C100" s="78" t="s">
        <v>45</v>
      </c>
      <c r="D100" s="78" t="s">
        <v>262</v>
      </c>
      <c r="E100" s="79">
        <v>1418</v>
      </c>
      <c r="F100" s="78" t="s">
        <v>11</v>
      </c>
      <c r="G100" s="78" t="s">
        <v>13</v>
      </c>
      <c r="H100" s="80">
        <v>26293</v>
      </c>
      <c r="I100" s="81">
        <v>3548.6</v>
      </c>
      <c r="J100" s="80">
        <v>22744.400000000001</v>
      </c>
      <c r="K100" s="81">
        <v>22744.400000000001</v>
      </c>
    </row>
    <row r="101" spans="1:11" s="77" customFormat="1" ht="20.100000000000001" hidden="1" customHeight="1" x14ac:dyDescent="0.25">
      <c r="A101" s="78" t="s">
        <v>182</v>
      </c>
      <c r="B101" s="78" t="s">
        <v>16</v>
      </c>
      <c r="C101" s="78" t="s">
        <v>82</v>
      </c>
      <c r="D101" s="78" t="s">
        <v>218</v>
      </c>
      <c r="E101" s="79">
        <v>1422</v>
      </c>
      <c r="F101" s="78" t="s">
        <v>35</v>
      </c>
      <c r="G101" s="78" t="s">
        <v>13</v>
      </c>
      <c r="H101" s="80">
        <v>1896</v>
      </c>
      <c r="I101" s="81">
        <v>280.2</v>
      </c>
      <c r="J101" s="80">
        <v>1615.8</v>
      </c>
      <c r="K101" s="81">
        <v>1615.8</v>
      </c>
    </row>
    <row r="102" spans="1:11" s="77" customFormat="1" ht="20.100000000000001" hidden="1" customHeight="1" x14ac:dyDescent="0.25">
      <c r="A102" s="78" t="s">
        <v>148</v>
      </c>
      <c r="B102" s="78" t="s">
        <v>40</v>
      </c>
      <c r="C102" s="78" t="s">
        <v>86</v>
      </c>
      <c r="D102" s="78" t="s">
        <v>210</v>
      </c>
      <c r="E102" s="79">
        <v>1423</v>
      </c>
      <c r="F102" s="78" t="s">
        <v>11</v>
      </c>
      <c r="G102" s="78" t="s">
        <v>13</v>
      </c>
      <c r="H102" s="80">
        <v>12789</v>
      </c>
      <c r="I102" s="81">
        <v>1571.5</v>
      </c>
      <c r="J102" s="80">
        <v>11217.5</v>
      </c>
      <c r="K102" s="81">
        <v>11217.5</v>
      </c>
    </row>
    <row r="103" spans="1:11" s="77" customFormat="1" ht="20.100000000000001" hidden="1" customHeight="1" x14ac:dyDescent="0.25">
      <c r="A103" s="78" t="s">
        <v>182</v>
      </c>
      <c r="B103" s="78" t="s">
        <v>16</v>
      </c>
      <c r="C103" s="78" t="s">
        <v>95</v>
      </c>
      <c r="D103" s="78" t="s">
        <v>201</v>
      </c>
      <c r="E103" s="79">
        <v>1425</v>
      </c>
      <c r="F103" s="78" t="s">
        <v>34</v>
      </c>
      <c r="G103" s="78" t="s">
        <v>13</v>
      </c>
      <c r="H103" s="80">
        <v>600</v>
      </c>
      <c r="I103" s="81">
        <v>73.5</v>
      </c>
      <c r="J103" s="80">
        <v>526.5</v>
      </c>
      <c r="K103" s="81">
        <v>526.5</v>
      </c>
    </row>
    <row r="104" spans="1:11" s="77" customFormat="1" ht="20.100000000000001" hidden="1" customHeight="1" x14ac:dyDescent="0.25">
      <c r="A104" s="78" t="s">
        <v>182</v>
      </c>
      <c r="B104" s="78" t="s">
        <v>16</v>
      </c>
      <c r="C104" s="78" t="s">
        <v>109</v>
      </c>
      <c r="D104" s="78" t="s">
        <v>185</v>
      </c>
      <c r="E104" s="79">
        <v>1433</v>
      </c>
      <c r="F104" s="78" t="s">
        <v>11</v>
      </c>
      <c r="G104" s="78" t="s">
        <v>13</v>
      </c>
      <c r="H104" s="80">
        <v>18158</v>
      </c>
      <c r="I104" s="81">
        <v>2436.5</v>
      </c>
      <c r="J104" s="80">
        <v>15721.5</v>
      </c>
      <c r="K104" s="81">
        <v>15721.5</v>
      </c>
    </row>
    <row r="105" spans="1:11" s="77" customFormat="1" ht="20.100000000000001" hidden="1" customHeight="1" x14ac:dyDescent="0.25">
      <c r="A105" s="78" t="s">
        <v>148</v>
      </c>
      <c r="B105" s="78" t="s">
        <v>40</v>
      </c>
      <c r="C105" s="78" t="s">
        <v>86</v>
      </c>
      <c r="D105" s="78" t="s">
        <v>210</v>
      </c>
      <c r="E105" s="79">
        <v>1444</v>
      </c>
      <c r="F105" s="78" t="s">
        <v>11</v>
      </c>
      <c r="G105" s="78" t="s">
        <v>13</v>
      </c>
      <c r="H105" s="80">
        <v>6068</v>
      </c>
      <c r="I105" s="81">
        <v>743</v>
      </c>
      <c r="J105" s="80">
        <v>5325</v>
      </c>
      <c r="K105" s="81">
        <v>5325</v>
      </c>
    </row>
    <row r="106" spans="1:11" s="77" customFormat="1" ht="20.100000000000001" hidden="1" customHeight="1" x14ac:dyDescent="0.25">
      <c r="A106" s="78" t="s">
        <v>153</v>
      </c>
      <c r="B106" s="78" t="s">
        <v>154</v>
      </c>
      <c r="C106" s="78" t="s">
        <v>76</v>
      </c>
      <c r="D106" s="78" t="s">
        <v>226</v>
      </c>
      <c r="E106" s="79">
        <v>1472</v>
      </c>
      <c r="F106" s="78" t="s">
        <v>11</v>
      </c>
      <c r="G106" s="78" t="s">
        <v>13</v>
      </c>
      <c r="H106" s="80">
        <v>10651</v>
      </c>
      <c r="I106" s="81">
        <v>1303.5</v>
      </c>
      <c r="J106" s="80">
        <v>9347.5</v>
      </c>
      <c r="K106" s="81">
        <v>9347.5</v>
      </c>
    </row>
    <row r="107" spans="1:11" s="77" customFormat="1" ht="20.100000000000001" hidden="1" customHeight="1" x14ac:dyDescent="0.25">
      <c r="A107" s="78" t="s">
        <v>134</v>
      </c>
      <c r="B107" s="78" t="s">
        <v>37</v>
      </c>
      <c r="C107" s="78" t="s">
        <v>69</v>
      </c>
      <c r="D107" s="78" t="s">
        <v>236</v>
      </c>
      <c r="E107" s="79">
        <v>1479</v>
      </c>
      <c r="F107" s="78" t="s">
        <v>11</v>
      </c>
      <c r="G107" s="78" t="s">
        <v>13</v>
      </c>
      <c r="H107" s="80">
        <v>11450</v>
      </c>
      <c r="I107" s="81">
        <v>1406</v>
      </c>
      <c r="J107" s="80">
        <v>10044</v>
      </c>
      <c r="K107" s="81">
        <v>10044</v>
      </c>
    </row>
    <row r="108" spans="1:11" s="77" customFormat="1" ht="20.100000000000001" hidden="1" customHeight="1" x14ac:dyDescent="0.25">
      <c r="A108" s="78" t="s">
        <v>182</v>
      </c>
      <c r="B108" s="78" t="s">
        <v>16</v>
      </c>
      <c r="C108" s="78" t="s">
        <v>82</v>
      </c>
      <c r="D108" s="78" t="s">
        <v>218</v>
      </c>
      <c r="E108" s="79">
        <v>1484</v>
      </c>
      <c r="F108" s="78" t="s">
        <v>24</v>
      </c>
      <c r="G108" s="78" t="s">
        <v>13</v>
      </c>
      <c r="H108" s="80">
        <v>9752</v>
      </c>
      <c r="I108" s="81">
        <v>1195</v>
      </c>
      <c r="J108" s="80">
        <v>8557</v>
      </c>
      <c r="K108" s="81">
        <v>8557</v>
      </c>
    </row>
    <row r="109" spans="1:11" s="77" customFormat="1" ht="20.100000000000001" hidden="1" customHeight="1" x14ac:dyDescent="0.25">
      <c r="A109" s="78" t="s">
        <v>182</v>
      </c>
      <c r="B109" s="78" t="s">
        <v>16</v>
      </c>
      <c r="C109" s="78" t="s">
        <v>112</v>
      </c>
      <c r="D109" s="78" t="s">
        <v>181</v>
      </c>
      <c r="E109" s="79">
        <v>1506</v>
      </c>
      <c r="F109" s="78" t="s">
        <v>19</v>
      </c>
      <c r="G109" s="78" t="s">
        <v>13</v>
      </c>
      <c r="H109" s="80">
        <v>4972</v>
      </c>
      <c r="I109" s="81">
        <v>608</v>
      </c>
      <c r="J109" s="80">
        <v>4364</v>
      </c>
      <c r="K109" s="81">
        <v>4364</v>
      </c>
    </row>
    <row r="110" spans="1:11" s="77" customFormat="1" ht="20.100000000000001" hidden="1" customHeight="1" x14ac:dyDescent="0.25">
      <c r="A110" s="78" t="s">
        <v>153</v>
      </c>
      <c r="B110" s="78" t="s">
        <v>154</v>
      </c>
      <c r="C110" s="78" t="s">
        <v>78</v>
      </c>
      <c r="D110" s="78" t="s">
        <v>224</v>
      </c>
      <c r="E110" s="79">
        <v>1510</v>
      </c>
      <c r="F110" s="78" t="s">
        <v>15</v>
      </c>
      <c r="G110" s="78" t="s">
        <v>13</v>
      </c>
      <c r="H110" s="80">
        <v>1784</v>
      </c>
      <c r="I110" s="81">
        <v>215.5</v>
      </c>
      <c r="J110" s="80">
        <v>1568.5</v>
      </c>
      <c r="K110" s="81">
        <v>1568.5</v>
      </c>
    </row>
    <row r="111" spans="1:11" s="77" customFormat="1" ht="20.100000000000001" hidden="1" customHeight="1" x14ac:dyDescent="0.25">
      <c r="A111" s="78" t="s">
        <v>148</v>
      </c>
      <c r="B111" s="78" t="s">
        <v>40</v>
      </c>
      <c r="C111" s="78" t="s">
        <v>86</v>
      </c>
      <c r="D111" s="78" t="s">
        <v>210</v>
      </c>
      <c r="E111" s="79">
        <v>1516</v>
      </c>
      <c r="F111" s="78" t="s">
        <v>11</v>
      </c>
      <c r="G111" s="78" t="s">
        <v>13</v>
      </c>
      <c r="H111" s="80">
        <v>8640</v>
      </c>
      <c r="I111" s="81">
        <v>1279.2</v>
      </c>
      <c r="J111" s="80">
        <v>7360.8</v>
      </c>
      <c r="K111" s="81">
        <v>7360.8</v>
      </c>
    </row>
    <row r="112" spans="1:11" s="77" customFormat="1" ht="20.100000000000001" hidden="1" customHeight="1" x14ac:dyDescent="0.25">
      <c r="A112" s="78" t="s">
        <v>137</v>
      </c>
      <c r="B112" s="78" t="s">
        <v>138</v>
      </c>
      <c r="C112" s="78" t="s">
        <v>119</v>
      </c>
      <c r="D112" s="78" t="s">
        <v>168</v>
      </c>
      <c r="E112" s="79">
        <v>1522</v>
      </c>
      <c r="F112" s="78" t="s">
        <v>11</v>
      </c>
      <c r="G112" s="78" t="s">
        <v>13</v>
      </c>
      <c r="H112" s="80">
        <v>8588</v>
      </c>
      <c r="I112" s="81">
        <v>1052</v>
      </c>
      <c r="J112" s="80">
        <v>7536</v>
      </c>
      <c r="K112" s="81">
        <v>7536</v>
      </c>
    </row>
    <row r="113" spans="1:11" s="77" customFormat="1" ht="20.100000000000001" hidden="1" customHeight="1" x14ac:dyDescent="0.25">
      <c r="A113" s="78" t="s">
        <v>172</v>
      </c>
      <c r="B113" s="78" t="s">
        <v>20</v>
      </c>
      <c r="C113" s="78" t="s">
        <v>240</v>
      </c>
      <c r="D113" s="78" t="s">
        <v>239</v>
      </c>
      <c r="E113" s="79">
        <v>1540</v>
      </c>
      <c r="F113" s="78" t="s">
        <v>11</v>
      </c>
      <c r="G113" s="78" t="s">
        <v>13</v>
      </c>
      <c r="H113" s="80">
        <v>4549</v>
      </c>
      <c r="I113" s="81">
        <v>556.5</v>
      </c>
      <c r="J113" s="80">
        <v>3992.5</v>
      </c>
      <c r="K113" s="81">
        <v>3992.5</v>
      </c>
    </row>
    <row r="114" spans="1:11" s="77" customFormat="1" ht="20.100000000000001" hidden="1" customHeight="1" x14ac:dyDescent="0.25">
      <c r="A114" s="78" t="s">
        <v>182</v>
      </c>
      <c r="B114" s="78" t="s">
        <v>16</v>
      </c>
      <c r="C114" s="78" t="s">
        <v>73</v>
      </c>
      <c r="D114" s="78" t="s">
        <v>230</v>
      </c>
      <c r="E114" s="79">
        <v>1548</v>
      </c>
      <c r="F114" s="78" t="s">
        <v>24</v>
      </c>
      <c r="G114" s="78" t="s">
        <v>13</v>
      </c>
      <c r="H114" s="80">
        <v>14698</v>
      </c>
      <c r="I114" s="81">
        <v>1980.55</v>
      </c>
      <c r="J114" s="80">
        <v>12717.45</v>
      </c>
      <c r="K114" s="81">
        <v>12717.45</v>
      </c>
    </row>
    <row r="115" spans="1:11" s="77" customFormat="1" ht="20.100000000000001" hidden="1" customHeight="1" x14ac:dyDescent="0.25">
      <c r="A115" s="78" t="s">
        <v>134</v>
      </c>
      <c r="B115" s="78" t="s">
        <v>37</v>
      </c>
      <c r="C115" s="78" t="s">
        <v>69</v>
      </c>
      <c r="D115" s="78" t="s">
        <v>236</v>
      </c>
      <c r="E115" s="79">
        <v>1550</v>
      </c>
      <c r="F115" s="78" t="s">
        <v>11</v>
      </c>
      <c r="G115" s="78" t="s">
        <v>13</v>
      </c>
      <c r="H115" s="80">
        <v>13384</v>
      </c>
      <c r="I115" s="81">
        <v>1637</v>
      </c>
      <c r="J115" s="80">
        <v>11747</v>
      </c>
      <c r="K115" s="81">
        <v>11747</v>
      </c>
    </row>
    <row r="116" spans="1:11" s="77" customFormat="1" ht="20.100000000000001" hidden="1" customHeight="1" x14ac:dyDescent="0.25">
      <c r="A116" s="78" t="s">
        <v>182</v>
      </c>
      <c r="B116" s="78" t="s">
        <v>16</v>
      </c>
      <c r="C116" s="78" t="s">
        <v>82</v>
      </c>
      <c r="D116" s="78" t="s">
        <v>218</v>
      </c>
      <c r="E116" s="79">
        <v>1557</v>
      </c>
      <c r="F116" s="78" t="s">
        <v>35</v>
      </c>
      <c r="G116" s="78" t="s">
        <v>13</v>
      </c>
      <c r="H116" s="80">
        <v>156</v>
      </c>
      <c r="I116" s="81">
        <v>18</v>
      </c>
      <c r="J116" s="80">
        <v>138</v>
      </c>
      <c r="K116" s="81">
        <v>138</v>
      </c>
    </row>
    <row r="117" spans="1:11" s="77" customFormat="1" ht="20.100000000000001" hidden="1" customHeight="1" x14ac:dyDescent="0.25">
      <c r="A117" s="78" t="s">
        <v>182</v>
      </c>
      <c r="B117" s="78" t="s">
        <v>16</v>
      </c>
      <c r="C117" s="78" t="s">
        <v>82</v>
      </c>
      <c r="D117" s="78" t="s">
        <v>218</v>
      </c>
      <c r="E117" s="79">
        <v>1593</v>
      </c>
      <c r="F117" s="78" t="s">
        <v>18</v>
      </c>
      <c r="G117" s="78" t="s">
        <v>13</v>
      </c>
      <c r="H117" s="80">
        <v>22061</v>
      </c>
      <c r="I117" s="81">
        <v>2975.5</v>
      </c>
      <c r="J117" s="80">
        <v>19085.5</v>
      </c>
      <c r="K117" s="81">
        <v>19085.5</v>
      </c>
    </row>
    <row r="118" spans="1:11" s="77" customFormat="1" ht="20.100000000000001" hidden="1" customHeight="1" x14ac:dyDescent="0.25">
      <c r="A118" s="78" t="s">
        <v>172</v>
      </c>
      <c r="B118" s="78" t="s">
        <v>20</v>
      </c>
      <c r="C118" s="78" t="s">
        <v>48</v>
      </c>
      <c r="D118" s="78" t="s">
        <v>259</v>
      </c>
      <c r="E118" s="79">
        <v>1609</v>
      </c>
      <c r="F118" s="78" t="s">
        <v>19</v>
      </c>
      <c r="G118" s="78" t="s">
        <v>13</v>
      </c>
      <c r="H118" s="80">
        <v>8265</v>
      </c>
      <c r="I118" s="81">
        <v>1107.7</v>
      </c>
      <c r="J118" s="80">
        <v>7157.3</v>
      </c>
      <c r="K118" s="81">
        <v>7157.3</v>
      </c>
    </row>
    <row r="119" spans="1:11" s="77" customFormat="1" ht="20.100000000000001" hidden="1" customHeight="1" x14ac:dyDescent="0.25">
      <c r="A119" s="78" t="s">
        <v>148</v>
      </c>
      <c r="B119" s="78" t="s">
        <v>40</v>
      </c>
      <c r="C119" s="78" t="s">
        <v>45</v>
      </c>
      <c r="D119" s="78" t="s">
        <v>262</v>
      </c>
      <c r="E119" s="79">
        <v>1610</v>
      </c>
      <c r="F119" s="78" t="s">
        <v>24</v>
      </c>
      <c r="G119" s="78" t="s">
        <v>13</v>
      </c>
      <c r="H119" s="80">
        <v>3647</v>
      </c>
      <c r="I119" s="81">
        <v>449</v>
      </c>
      <c r="J119" s="80">
        <v>3198</v>
      </c>
      <c r="K119" s="81">
        <v>3198</v>
      </c>
    </row>
    <row r="120" spans="1:11" s="77" customFormat="1" ht="20.100000000000001" hidden="1" customHeight="1" x14ac:dyDescent="0.25">
      <c r="A120" s="78" t="s">
        <v>148</v>
      </c>
      <c r="B120" s="78" t="s">
        <v>40</v>
      </c>
      <c r="C120" s="78" t="s">
        <v>86</v>
      </c>
      <c r="D120" s="78" t="s">
        <v>210</v>
      </c>
      <c r="E120" s="79">
        <v>1628</v>
      </c>
      <c r="F120" s="78" t="s">
        <v>24</v>
      </c>
      <c r="G120" s="78" t="s">
        <v>13</v>
      </c>
      <c r="H120" s="80">
        <v>10365</v>
      </c>
      <c r="I120" s="81">
        <v>1268.5</v>
      </c>
      <c r="J120" s="80">
        <v>9096.5</v>
      </c>
      <c r="K120" s="81">
        <v>9096.5</v>
      </c>
    </row>
    <row r="121" spans="1:11" s="77" customFormat="1" ht="20.100000000000001" hidden="1" customHeight="1" x14ac:dyDescent="0.25">
      <c r="A121" s="78" t="s">
        <v>134</v>
      </c>
      <c r="B121" s="78" t="s">
        <v>37</v>
      </c>
      <c r="C121" s="78" t="s">
        <v>69</v>
      </c>
      <c r="D121" s="78" t="s">
        <v>236</v>
      </c>
      <c r="E121" s="79">
        <v>1629</v>
      </c>
      <c r="F121" s="78" t="s">
        <v>24</v>
      </c>
      <c r="G121" s="78" t="s">
        <v>13</v>
      </c>
      <c r="H121" s="80">
        <v>4277</v>
      </c>
      <c r="I121" s="81">
        <v>526.5</v>
      </c>
      <c r="J121" s="80">
        <v>3750.5</v>
      </c>
      <c r="K121" s="81">
        <v>3750.5</v>
      </c>
    </row>
    <row r="122" spans="1:11" s="77" customFormat="1" ht="20.100000000000001" hidden="1" customHeight="1" x14ac:dyDescent="0.25">
      <c r="A122" s="78" t="s">
        <v>137</v>
      </c>
      <c r="B122" s="78" t="s">
        <v>138</v>
      </c>
      <c r="C122" s="78" t="s">
        <v>131</v>
      </c>
      <c r="D122" s="78" t="s">
        <v>136</v>
      </c>
      <c r="E122" s="79">
        <v>1639</v>
      </c>
      <c r="F122" s="78" t="s">
        <v>11</v>
      </c>
      <c r="G122" s="78" t="s">
        <v>13</v>
      </c>
      <c r="H122" s="80">
        <v>6777</v>
      </c>
      <c r="I122" s="81">
        <v>829</v>
      </c>
      <c r="J122" s="80">
        <v>5948</v>
      </c>
      <c r="K122" s="81">
        <v>5948</v>
      </c>
    </row>
    <row r="123" spans="1:11" s="77" customFormat="1" ht="20.100000000000001" hidden="1" customHeight="1" x14ac:dyDescent="0.25">
      <c r="A123" s="78" t="s">
        <v>134</v>
      </c>
      <c r="B123" s="78" t="s">
        <v>37</v>
      </c>
      <c r="C123" s="78" t="s">
        <v>69</v>
      </c>
      <c r="D123" s="78" t="s">
        <v>236</v>
      </c>
      <c r="E123" s="79">
        <v>1643</v>
      </c>
      <c r="F123" s="78" t="s">
        <v>11</v>
      </c>
      <c r="G123" s="78" t="s">
        <v>13</v>
      </c>
      <c r="H123" s="80">
        <v>18888</v>
      </c>
      <c r="I123" s="81">
        <v>2547.6</v>
      </c>
      <c r="J123" s="80">
        <v>16340.4</v>
      </c>
      <c r="K123" s="81">
        <v>16340.4</v>
      </c>
    </row>
    <row r="124" spans="1:11" s="77" customFormat="1" ht="20.100000000000001" hidden="1" customHeight="1" x14ac:dyDescent="0.25">
      <c r="A124" s="78" t="s">
        <v>182</v>
      </c>
      <c r="B124" s="78" t="s">
        <v>16</v>
      </c>
      <c r="C124" s="78" t="s">
        <v>112</v>
      </c>
      <c r="D124" s="78" t="s">
        <v>181</v>
      </c>
      <c r="E124" s="79">
        <v>1644</v>
      </c>
      <c r="F124" s="78" t="s">
        <v>18</v>
      </c>
      <c r="G124" s="78" t="s">
        <v>13</v>
      </c>
      <c r="H124" s="80">
        <v>10538</v>
      </c>
      <c r="I124" s="81">
        <v>1288.5</v>
      </c>
      <c r="J124" s="80">
        <v>9249.5</v>
      </c>
      <c r="K124" s="81">
        <v>9249.5</v>
      </c>
    </row>
    <row r="125" spans="1:11" s="77" customFormat="1" ht="20.100000000000001" hidden="1" customHeight="1" x14ac:dyDescent="0.25">
      <c r="A125" s="78" t="s">
        <v>182</v>
      </c>
      <c r="B125" s="78" t="s">
        <v>16</v>
      </c>
      <c r="C125" s="78" t="s">
        <v>112</v>
      </c>
      <c r="D125" s="78" t="s">
        <v>181</v>
      </c>
      <c r="E125" s="79">
        <v>1663</v>
      </c>
      <c r="F125" s="78" t="s">
        <v>15</v>
      </c>
      <c r="G125" s="78" t="s">
        <v>13</v>
      </c>
      <c r="H125" s="80">
        <v>9284</v>
      </c>
      <c r="I125" s="81">
        <v>1131</v>
      </c>
      <c r="J125" s="80">
        <v>8153</v>
      </c>
      <c r="K125" s="81">
        <v>8153</v>
      </c>
    </row>
    <row r="126" spans="1:11" s="77" customFormat="1" ht="20.100000000000001" hidden="1" customHeight="1" x14ac:dyDescent="0.25">
      <c r="A126" s="78" t="s">
        <v>182</v>
      </c>
      <c r="B126" s="78" t="s">
        <v>16</v>
      </c>
      <c r="C126" s="78" t="s">
        <v>73</v>
      </c>
      <c r="D126" s="78" t="s">
        <v>230</v>
      </c>
      <c r="E126" s="79">
        <v>1671</v>
      </c>
      <c r="F126" s="78" t="s">
        <v>19</v>
      </c>
      <c r="G126" s="78" t="s">
        <v>13</v>
      </c>
      <c r="H126" s="80">
        <v>8802</v>
      </c>
      <c r="I126" s="81">
        <v>1074.5</v>
      </c>
      <c r="J126" s="80">
        <v>7727.5</v>
      </c>
      <c r="K126" s="81">
        <v>7727.5</v>
      </c>
    </row>
    <row r="127" spans="1:11" s="77" customFormat="1" ht="20.100000000000001" hidden="1" customHeight="1" x14ac:dyDescent="0.25">
      <c r="A127" s="78" t="s">
        <v>182</v>
      </c>
      <c r="B127" s="78" t="s">
        <v>16</v>
      </c>
      <c r="C127" s="78" t="s">
        <v>109</v>
      </c>
      <c r="D127" s="78" t="s">
        <v>185</v>
      </c>
      <c r="E127" s="79">
        <v>1687</v>
      </c>
      <c r="F127" s="78" t="s">
        <v>24</v>
      </c>
      <c r="G127" s="78" t="s">
        <v>13</v>
      </c>
      <c r="H127" s="80">
        <v>7146</v>
      </c>
      <c r="I127" s="81">
        <v>877.5</v>
      </c>
      <c r="J127" s="80">
        <v>6268.5</v>
      </c>
      <c r="K127" s="81">
        <v>6268.5</v>
      </c>
    </row>
    <row r="128" spans="1:11" s="77" customFormat="1" ht="20.100000000000001" hidden="1" customHeight="1" x14ac:dyDescent="0.25">
      <c r="A128" s="78" t="s">
        <v>134</v>
      </c>
      <c r="B128" s="78" t="s">
        <v>37</v>
      </c>
      <c r="C128" s="78" t="s">
        <v>118</v>
      </c>
      <c r="D128" s="78" t="s">
        <v>169</v>
      </c>
      <c r="E128" s="79">
        <v>1696</v>
      </c>
      <c r="F128" s="78" t="s">
        <v>11</v>
      </c>
      <c r="G128" s="78" t="s">
        <v>13</v>
      </c>
      <c r="H128" s="80">
        <v>21106</v>
      </c>
      <c r="I128" s="81">
        <v>2558</v>
      </c>
      <c r="J128" s="80">
        <v>18548</v>
      </c>
      <c r="K128" s="81">
        <v>18548</v>
      </c>
    </row>
    <row r="129" spans="1:11" s="77" customFormat="1" ht="20.100000000000001" hidden="1" customHeight="1" x14ac:dyDescent="0.25">
      <c r="A129" s="78" t="s">
        <v>182</v>
      </c>
      <c r="B129" s="78" t="s">
        <v>16</v>
      </c>
      <c r="C129" s="78" t="s">
        <v>84</v>
      </c>
      <c r="D129" s="78" t="s">
        <v>214</v>
      </c>
      <c r="E129" s="79">
        <v>1698</v>
      </c>
      <c r="F129" s="78" t="s">
        <v>11</v>
      </c>
      <c r="G129" s="78" t="s">
        <v>13</v>
      </c>
      <c r="H129" s="80">
        <v>21202</v>
      </c>
      <c r="I129" s="81">
        <v>2599</v>
      </c>
      <c r="J129" s="80">
        <v>18603</v>
      </c>
      <c r="K129" s="81">
        <v>17603</v>
      </c>
    </row>
    <row r="130" spans="1:11" s="77" customFormat="1" ht="20.100000000000001" hidden="1" customHeight="1" x14ac:dyDescent="0.25">
      <c r="A130" s="78" t="s">
        <v>148</v>
      </c>
      <c r="B130" s="78" t="s">
        <v>40</v>
      </c>
      <c r="C130" s="78" t="s">
        <v>45</v>
      </c>
      <c r="D130" s="78" t="s">
        <v>262</v>
      </c>
      <c r="E130" s="79">
        <v>1720</v>
      </c>
      <c r="F130" s="78" t="s">
        <v>15</v>
      </c>
      <c r="G130" s="78" t="s">
        <v>13</v>
      </c>
      <c r="H130" s="80">
        <v>6676</v>
      </c>
      <c r="I130" s="81">
        <v>905.3</v>
      </c>
      <c r="J130" s="80">
        <v>5770.7</v>
      </c>
      <c r="K130" s="81">
        <v>5770.7</v>
      </c>
    </row>
    <row r="131" spans="1:11" s="77" customFormat="1" ht="20.100000000000001" hidden="1" customHeight="1" x14ac:dyDescent="0.25">
      <c r="A131" s="78" t="s">
        <v>182</v>
      </c>
      <c r="B131" s="78" t="s">
        <v>16</v>
      </c>
      <c r="C131" s="78" t="s">
        <v>62</v>
      </c>
      <c r="D131" s="78" t="s">
        <v>245</v>
      </c>
      <c r="E131" s="79">
        <v>1751</v>
      </c>
      <c r="F131" s="78" t="s">
        <v>24</v>
      </c>
      <c r="G131" s="78" t="s">
        <v>13</v>
      </c>
      <c r="H131" s="80">
        <v>8095</v>
      </c>
      <c r="I131" s="81">
        <v>997</v>
      </c>
      <c r="J131" s="80">
        <v>7098</v>
      </c>
      <c r="K131" s="81">
        <v>7098</v>
      </c>
    </row>
    <row r="132" spans="1:11" s="77" customFormat="1" ht="20.100000000000001" hidden="1" customHeight="1" x14ac:dyDescent="0.25">
      <c r="A132" s="78" t="s">
        <v>137</v>
      </c>
      <c r="B132" s="78" t="s">
        <v>138</v>
      </c>
      <c r="C132" s="78" t="s">
        <v>124</v>
      </c>
      <c r="D132" s="78" t="s">
        <v>159</v>
      </c>
      <c r="E132" s="79">
        <v>1754</v>
      </c>
      <c r="F132" s="78" t="s">
        <v>11</v>
      </c>
      <c r="G132" s="78" t="s">
        <v>13</v>
      </c>
      <c r="H132" s="80">
        <v>9721</v>
      </c>
      <c r="I132" s="81">
        <v>1193</v>
      </c>
      <c r="J132" s="80">
        <v>8528</v>
      </c>
      <c r="K132" s="81">
        <v>8528</v>
      </c>
    </row>
    <row r="133" spans="1:11" s="77" customFormat="1" ht="20.100000000000001" hidden="1" customHeight="1" x14ac:dyDescent="0.25">
      <c r="A133" s="78" t="s">
        <v>134</v>
      </c>
      <c r="B133" s="78" t="s">
        <v>37</v>
      </c>
      <c r="C133" s="78" t="s">
        <v>102</v>
      </c>
      <c r="D133" s="78" t="s">
        <v>192</v>
      </c>
      <c r="E133" s="79">
        <v>1756</v>
      </c>
      <c r="F133" s="78" t="s">
        <v>15</v>
      </c>
      <c r="G133" s="78" t="s">
        <v>13</v>
      </c>
      <c r="H133" s="80">
        <v>17638</v>
      </c>
      <c r="I133" s="81">
        <v>2380.9499999999998</v>
      </c>
      <c r="J133" s="80">
        <v>15257.05</v>
      </c>
      <c r="K133" s="81">
        <v>15257.05</v>
      </c>
    </row>
    <row r="134" spans="1:11" s="77" customFormat="1" ht="20.100000000000001" hidden="1" customHeight="1" x14ac:dyDescent="0.25">
      <c r="A134" s="78" t="s">
        <v>182</v>
      </c>
      <c r="B134" s="78" t="s">
        <v>16</v>
      </c>
      <c r="C134" s="78" t="s">
        <v>82</v>
      </c>
      <c r="D134" s="78" t="s">
        <v>218</v>
      </c>
      <c r="E134" s="79">
        <v>1778</v>
      </c>
      <c r="F134" s="78" t="s">
        <v>19</v>
      </c>
      <c r="G134" s="78" t="s">
        <v>13</v>
      </c>
      <c r="H134" s="80">
        <v>6836</v>
      </c>
      <c r="I134" s="81">
        <v>918.5</v>
      </c>
      <c r="J134" s="80">
        <v>5917.5</v>
      </c>
      <c r="K134" s="81">
        <v>5917.5</v>
      </c>
    </row>
    <row r="135" spans="1:11" s="77" customFormat="1" ht="20.100000000000001" hidden="1" customHeight="1" x14ac:dyDescent="0.25">
      <c r="A135" s="78" t="s">
        <v>134</v>
      </c>
      <c r="B135" s="78" t="s">
        <v>37</v>
      </c>
      <c r="C135" s="78" t="s">
        <v>132</v>
      </c>
      <c r="D135" s="78" t="s">
        <v>133</v>
      </c>
      <c r="E135" s="79">
        <v>1801</v>
      </c>
      <c r="F135" s="78" t="s">
        <v>11</v>
      </c>
      <c r="G135" s="78" t="s">
        <v>13</v>
      </c>
      <c r="H135" s="80">
        <v>0</v>
      </c>
      <c r="I135" s="81">
        <v>0</v>
      </c>
      <c r="J135" s="80">
        <v>0</v>
      </c>
      <c r="K135" s="81">
        <v>0</v>
      </c>
    </row>
    <row r="136" spans="1:11" s="77" customFormat="1" ht="20.100000000000001" hidden="1" customHeight="1" x14ac:dyDescent="0.25">
      <c r="A136" s="78" t="s">
        <v>134</v>
      </c>
      <c r="B136" s="78" t="s">
        <v>37</v>
      </c>
      <c r="C136" s="78" t="s">
        <v>132</v>
      </c>
      <c r="D136" s="78" t="s">
        <v>133</v>
      </c>
      <c r="E136" s="79">
        <v>1805</v>
      </c>
      <c r="F136" s="78" t="s">
        <v>24</v>
      </c>
      <c r="G136" s="78" t="s">
        <v>13</v>
      </c>
      <c r="H136" s="80">
        <v>4500</v>
      </c>
      <c r="I136" s="81">
        <v>551.5</v>
      </c>
      <c r="J136" s="80">
        <v>3948.5</v>
      </c>
      <c r="K136" s="81">
        <v>2792.45</v>
      </c>
    </row>
    <row r="137" spans="1:11" s="77" customFormat="1" ht="20.100000000000001" hidden="1" customHeight="1" x14ac:dyDescent="0.25">
      <c r="A137" s="78" t="s">
        <v>137</v>
      </c>
      <c r="B137" s="78" t="s">
        <v>138</v>
      </c>
      <c r="C137" s="78" t="s">
        <v>85</v>
      </c>
      <c r="D137" s="78" t="s">
        <v>211</v>
      </c>
      <c r="E137" s="79">
        <v>1808</v>
      </c>
      <c r="F137" s="78" t="s">
        <v>11</v>
      </c>
      <c r="G137" s="78" t="s">
        <v>13</v>
      </c>
      <c r="H137" s="80">
        <v>15094</v>
      </c>
      <c r="I137" s="81">
        <v>1854</v>
      </c>
      <c r="J137" s="80">
        <v>13240</v>
      </c>
      <c r="K137" s="81">
        <v>13240</v>
      </c>
    </row>
    <row r="138" spans="1:11" s="77" customFormat="1" ht="20.100000000000001" hidden="1" customHeight="1" x14ac:dyDescent="0.25">
      <c r="A138" s="78" t="s">
        <v>134</v>
      </c>
      <c r="B138" s="78" t="s">
        <v>37</v>
      </c>
      <c r="C138" s="78" t="s">
        <v>69</v>
      </c>
      <c r="D138" s="78" t="s">
        <v>236</v>
      </c>
      <c r="E138" s="79">
        <v>1815</v>
      </c>
      <c r="F138" s="78" t="s">
        <v>24</v>
      </c>
      <c r="G138" s="78" t="s">
        <v>13</v>
      </c>
      <c r="H138" s="80">
        <v>8321</v>
      </c>
      <c r="I138" s="81">
        <v>1121.45</v>
      </c>
      <c r="J138" s="80">
        <v>7199.55</v>
      </c>
      <c r="K138" s="81">
        <v>7199.55</v>
      </c>
    </row>
    <row r="139" spans="1:11" s="77" customFormat="1" ht="20.100000000000001" hidden="1" customHeight="1" x14ac:dyDescent="0.25">
      <c r="A139" s="78" t="s">
        <v>182</v>
      </c>
      <c r="B139" s="78" t="s">
        <v>16</v>
      </c>
      <c r="C139" s="78" t="s">
        <v>109</v>
      </c>
      <c r="D139" s="78" t="s">
        <v>185</v>
      </c>
      <c r="E139" s="79">
        <v>1825</v>
      </c>
      <c r="F139" s="78" t="s">
        <v>19</v>
      </c>
      <c r="G139" s="78" t="s">
        <v>13</v>
      </c>
      <c r="H139" s="80">
        <v>9562</v>
      </c>
      <c r="I139" s="81">
        <v>1407.6</v>
      </c>
      <c r="J139" s="80">
        <v>8154.4</v>
      </c>
      <c r="K139" s="81">
        <v>8154.4</v>
      </c>
    </row>
    <row r="140" spans="1:11" s="77" customFormat="1" ht="20.100000000000001" hidden="1" customHeight="1" x14ac:dyDescent="0.25">
      <c r="A140" s="78" t="s">
        <v>172</v>
      </c>
      <c r="B140" s="78" t="s">
        <v>20</v>
      </c>
      <c r="C140" s="78" t="s">
        <v>48</v>
      </c>
      <c r="D140" s="78" t="s">
        <v>259</v>
      </c>
      <c r="E140" s="79">
        <v>1827</v>
      </c>
      <c r="F140" s="78" t="s">
        <v>35</v>
      </c>
      <c r="G140" s="78" t="s">
        <v>13</v>
      </c>
      <c r="H140" s="80">
        <v>4032</v>
      </c>
      <c r="I140" s="81">
        <v>498</v>
      </c>
      <c r="J140" s="80">
        <v>3534</v>
      </c>
      <c r="K140" s="81">
        <v>3534</v>
      </c>
    </row>
    <row r="141" spans="1:11" s="77" customFormat="1" ht="20.100000000000001" hidden="1" customHeight="1" x14ac:dyDescent="0.25">
      <c r="A141" s="78" t="s">
        <v>153</v>
      </c>
      <c r="B141" s="78" t="s">
        <v>154</v>
      </c>
      <c r="C141" s="78" t="s">
        <v>41</v>
      </c>
      <c r="D141" s="78" t="s">
        <v>266</v>
      </c>
      <c r="E141" s="79">
        <v>1839</v>
      </c>
      <c r="F141" s="78" t="s">
        <v>11</v>
      </c>
      <c r="G141" s="78" t="s">
        <v>13</v>
      </c>
      <c r="H141" s="80">
        <v>1744</v>
      </c>
      <c r="I141" s="81">
        <v>213.5</v>
      </c>
      <c r="J141" s="80">
        <v>1530.5</v>
      </c>
      <c r="K141" s="81">
        <v>1530.5</v>
      </c>
    </row>
    <row r="142" spans="1:11" s="77" customFormat="1" ht="20.100000000000001" hidden="1" customHeight="1" x14ac:dyDescent="0.25">
      <c r="A142" s="78" t="s">
        <v>182</v>
      </c>
      <c r="B142" s="78" t="s">
        <v>16</v>
      </c>
      <c r="C142" s="78" t="s">
        <v>60</v>
      </c>
      <c r="D142" s="78" t="s">
        <v>247</v>
      </c>
      <c r="E142" s="79">
        <v>1865</v>
      </c>
      <c r="F142" s="78" t="s">
        <v>11</v>
      </c>
      <c r="G142" s="78" t="s">
        <v>13</v>
      </c>
      <c r="H142" s="80">
        <v>0</v>
      </c>
      <c r="I142" s="81">
        <v>0</v>
      </c>
      <c r="J142" s="80">
        <v>0</v>
      </c>
      <c r="K142" s="81">
        <v>0</v>
      </c>
    </row>
    <row r="143" spans="1:11" s="77" customFormat="1" ht="20.100000000000001" hidden="1" customHeight="1" x14ac:dyDescent="0.25">
      <c r="A143" s="78" t="s">
        <v>182</v>
      </c>
      <c r="B143" s="78" t="s">
        <v>16</v>
      </c>
      <c r="C143" s="78" t="s">
        <v>62</v>
      </c>
      <c r="D143" s="78" t="s">
        <v>245</v>
      </c>
      <c r="E143" s="79">
        <v>1890</v>
      </c>
      <c r="F143" s="78" t="s">
        <v>11</v>
      </c>
      <c r="G143" s="78" t="s">
        <v>13</v>
      </c>
      <c r="H143" s="80">
        <v>6433</v>
      </c>
      <c r="I143" s="81">
        <v>919.2</v>
      </c>
      <c r="J143" s="80">
        <v>5513.8</v>
      </c>
      <c r="K143" s="81">
        <v>5513.8</v>
      </c>
    </row>
    <row r="144" spans="1:11" s="77" customFormat="1" ht="20.100000000000001" hidden="1" customHeight="1" x14ac:dyDescent="0.25">
      <c r="A144" s="78" t="s">
        <v>148</v>
      </c>
      <c r="B144" s="78" t="s">
        <v>40</v>
      </c>
      <c r="C144" s="78" t="s">
        <v>45</v>
      </c>
      <c r="D144" s="78" t="s">
        <v>262</v>
      </c>
      <c r="E144" s="79">
        <v>1912</v>
      </c>
      <c r="F144" s="78" t="s">
        <v>24</v>
      </c>
      <c r="G144" s="78" t="s">
        <v>13</v>
      </c>
      <c r="H144" s="80">
        <v>21489</v>
      </c>
      <c r="I144" s="81">
        <v>2902.9</v>
      </c>
      <c r="J144" s="80">
        <v>18586.099999999999</v>
      </c>
      <c r="K144" s="81">
        <v>18586.099999999999</v>
      </c>
    </row>
    <row r="145" spans="1:11" s="77" customFormat="1" ht="20.100000000000001" hidden="1" customHeight="1" x14ac:dyDescent="0.25">
      <c r="A145" s="78" t="s">
        <v>182</v>
      </c>
      <c r="B145" s="78" t="s">
        <v>16</v>
      </c>
      <c r="C145" s="78" t="s">
        <v>73</v>
      </c>
      <c r="D145" s="78" t="s">
        <v>230</v>
      </c>
      <c r="E145" s="79">
        <v>1932</v>
      </c>
      <c r="F145" s="78" t="s">
        <v>19</v>
      </c>
      <c r="G145" s="78" t="s">
        <v>13</v>
      </c>
      <c r="H145" s="80">
        <v>18521</v>
      </c>
      <c r="I145" s="81">
        <v>2494.25</v>
      </c>
      <c r="J145" s="80">
        <v>16026.75</v>
      </c>
      <c r="K145" s="81">
        <v>16026.75</v>
      </c>
    </row>
    <row r="146" spans="1:11" s="77" customFormat="1" ht="20.100000000000001" hidden="1" customHeight="1" x14ac:dyDescent="0.25">
      <c r="A146" s="78" t="s">
        <v>182</v>
      </c>
      <c r="B146" s="78" t="s">
        <v>16</v>
      </c>
      <c r="C146" s="78" t="s">
        <v>73</v>
      </c>
      <c r="D146" s="78" t="s">
        <v>230</v>
      </c>
      <c r="E146" s="79">
        <v>1944</v>
      </c>
      <c r="F146" s="78" t="s">
        <v>24</v>
      </c>
      <c r="G146" s="78" t="s">
        <v>13</v>
      </c>
      <c r="H146" s="80">
        <v>5044</v>
      </c>
      <c r="I146" s="81">
        <v>615.5</v>
      </c>
      <c r="J146" s="80">
        <v>4428.5</v>
      </c>
      <c r="K146" s="81">
        <v>4428.5</v>
      </c>
    </row>
    <row r="147" spans="1:11" s="77" customFormat="1" ht="20.100000000000001" hidden="1" customHeight="1" x14ac:dyDescent="0.25">
      <c r="A147" s="78" t="s">
        <v>182</v>
      </c>
      <c r="B147" s="78" t="s">
        <v>16</v>
      </c>
      <c r="C147" s="78" t="s">
        <v>62</v>
      </c>
      <c r="D147" s="78" t="s">
        <v>245</v>
      </c>
      <c r="E147" s="79">
        <v>1948</v>
      </c>
      <c r="F147" s="78" t="s">
        <v>15</v>
      </c>
      <c r="G147" s="78" t="s">
        <v>13</v>
      </c>
      <c r="H147" s="80">
        <v>7974</v>
      </c>
      <c r="I147" s="81">
        <v>973</v>
      </c>
      <c r="J147" s="80">
        <v>7001</v>
      </c>
      <c r="K147" s="81">
        <v>7001</v>
      </c>
    </row>
    <row r="148" spans="1:11" s="77" customFormat="1" ht="20.100000000000001" hidden="1" customHeight="1" x14ac:dyDescent="0.25">
      <c r="A148" s="78" t="s">
        <v>134</v>
      </c>
      <c r="B148" s="78" t="s">
        <v>37</v>
      </c>
      <c r="C148" s="78" t="s">
        <v>69</v>
      </c>
      <c r="D148" s="78" t="s">
        <v>236</v>
      </c>
      <c r="E148" s="79">
        <v>1975</v>
      </c>
      <c r="F148" s="78" t="s">
        <v>24</v>
      </c>
      <c r="G148" s="78" t="s">
        <v>13</v>
      </c>
      <c r="H148" s="80">
        <v>6788</v>
      </c>
      <c r="I148" s="81">
        <v>916.3</v>
      </c>
      <c r="J148" s="80">
        <v>5871.7</v>
      </c>
      <c r="K148" s="81">
        <v>5871.7</v>
      </c>
    </row>
    <row r="149" spans="1:11" s="77" customFormat="1" ht="20.100000000000001" hidden="1" customHeight="1" x14ac:dyDescent="0.25">
      <c r="A149" s="78" t="s">
        <v>137</v>
      </c>
      <c r="B149" s="78" t="s">
        <v>138</v>
      </c>
      <c r="C149" s="78" t="s">
        <v>111</v>
      </c>
      <c r="D149" s="78" t="s">
        <v>183</v>
      </c>
      <c r="E149" s="79">
        <v>1985</v>
      </c>
      <c r="F149" s="78" t="s">
        <v>24</v>
      </c>
      <c r="G149" s="78" t="s">
        <v>13</v>
      </c>
      <c r="H149" s="80">
        <v>14587</v>
      </c>
      <c r="I149" s="81">
        <v>1791.5</v>
      </c>
      <c r="J149" s="80">
        <v>12795.5</v>
      </c>
      <c r="K149" s="81">
        <v>12795.5</v>
      </c>
    </row>
    <row r="150" spans="1:11" s="77" customFormat="1" ht="20.100000000000001" hidden="1" customHeight="1" x14ac:dyDescent="0.25">
      <c r="A150" s="78" t="s">
        <v>134</v>
      </c>
      <c r="B150" s="78" t="s">
        <v>37</v>
      </c>
      <c r="C150" s="78" t="s">
        <v>162</v>
      </c>
      <c r="D150" s="78" t="s">
        <v>161</v>
      </c>
      <c r="E150" s="79">
        <v>1989</v>
      </c>
      <c r="F150" s="78" t="s">
        <v>11</v>
      </c>
      <c r="G150" s="78" t="s">
        <v>13</v>
      </c>
      <c r="H150" s="80">
        <v>8841</v>
      </c>
      <c r="I150" s="81">
        <v>1197.9000000000001</v>
      </c>
      <c r="J150" s="80">
        <v>7643.1</v>
      </c>
      <c r="K150" s="81">
        <v>7643.1</v>
      </c>
    </row>
    <row r="151" spans="1:11" s="77" customFormat="1" ht="20.100000000000001" hidden="1" customHeight="1" x14ac:dyDescent="0.25">
      <c r="A151" s="78" t="s">
        <v>182</v>
      </c>
      <c r="B151" s="78" t="s">
        <v>16</v>
      </c>
      <c r="C151" s="78" t="s">
        <v>73</v>
      </c>
      <c r="D151" s="78" t="s">
        <v>230</v>
      </c>
      <c r="E151" s="79">
        <v>1998</v>
      </c>
      <c r="F151" s="78" t="s">
        <v>18</v>
      </c>
      <c r="G151" s="78" t="s">
        <v>13</v>
      </c>
      <c r="H151" s="80">
        <v>10264</v>
      </c>
      <c r="I151" s="81">
        <v>1377.75</v>
      </c>
      <c r="J151" s="80">
        <v>8886.25</v>
      </c>
      <c r="K151" s="81">
        <v>8886.25</v>
      </c>
    </row>
    <row r="152" spans="1:11" s="77" customFormat="1" ht="20.100000000000001" hidden="1" customHeight="1" x14ac:dyDescent="0.25">
      <c r="A152" s="78" t="s">
        <v>172</v>
      </c>
      <c r="B152" s="78" t="s">
        <v>20</v>
      </c>
      <c r="C152" s="78" t="s">
        <v>30</v>
      </c>
      <c r="D152" s="78" t="s">
        <v>273</v>
      </c>
      <c r="E152" s="79">
        <v>2005</v>
      </c>
      <c r="F152" s="78" t="s">
        <v>15</v>
      </c>
      <c r="G152" s="78" t="s">
        <v>13</v>
      </c>
      <c r="H152" s="80">
        <v>24746</v>
      </c>
      <c r="I152" s="81">
        <v>3326.95</v>
      </c>
      <c r="J152" s="80">
        <v>21419.05</v>
      </c>
      <c r="K152" s="81">
        <v>21419.05</v>
      </c>
    </row>
    <row r="153" spans="1:11" s="77" customFormat="1" ht="20.100000000000001" hidden="1" customHeight="1" x14ac:dyDescent="0.25">
      <c r="A153" s="78" t="s">
        <v>144</v>
      </c>
      <c r="B153" s="78" t="s">
        <v>22</v>
      </c>
      <c r="C153" s="78" t="s">
        <v>90</v>
      </c>
      <c r="D153" s="78" t="s">
        <v>206</v>
      </c>
      <c r="E153" s="79">
        <v>2008</v>
      </c>
      <c r="F153" s="78" t="s">
        <v>19</v>
      </c>
      <c r="G153" s="78" t="s">
        <v>13</v>
      </c>
      <c r="H153" s="80">
        <v>707</v>
      </c>
      <c r="I153" s="81">
        <v>87.5</v>
      </c>
      <c r="J153" s="80">
        <v>619.5</v>
      </c>
      <c r="K153" s="81">
        <v>619.5</v>
      </c>
    </row>
    <row r="154" spans="1:11" s="77" customFormat="1" ht="20.100000000000001" hidden="1" customHeight="1" x14ac:dyDescent="0.25">
      <c r="A154" s="78" t="s">
        <v>172</v>
      </c>
      <c r="B154" s="78" t="s">
        <v>20</v>
      </c>
      <c r="C154" s="78" t="s">
        <v>30</v>
      </c>
      <c r="D154" s="78" t="s">
        <v>273</v>
      </c>
      <c r="E154" s="79">
        <v>2014</v>
      </c>
      <c r="F154" s="78" t="s">
        <v>24</v>
      </c>
      <c r="G154" s="78" t="s">
        <v>13</v>
      </c>
      <c r="H154" s="80">
        <v>4124</v>
      </c>
      <c r="I154" s="81">
        <v>508</v>
      </c>
      <c r="J154" s="80">
        <v>3616</v>
      </c>
      <c r="K154" s="81">
        <v>3616</v>
      </c>
    </row>
    <row r="155" spans="1:11" s="77" customFormat="1" ht="20.100000000000001" hidden="1" customHeight="1" x14ac:dyDescent="0.25">
      <c r="A155" s="78" t="s">
        <v>166</v>
      </c>
      <c r="B155" s="78" t="s">
        <v>167</v>
      </c>
      <c r="C155" s="78" t="s">
        <v>106</v>
      </c>
      <c r="D155" s="78" t="s">
        <v>188</v>
      </c>
      <c r="E155" s="79">
        <v>2016</v>
      </c>
      <c r="F155" s="78" t="s">
        <v>15</v>
      </c>
      <c r="G155" s="78" t="s">
        <v>13</v>
      </c>
      <c r="H155" s="80">
        <v>7328</v>
      </c>
      <c r="I155" s="81">
        <v>884</v>
      </c>
      <c r="J155" s="80">
        <v>6444</v>
      </c>
      <c r="K155" s="81">
        <v>6444</v>
      </c>
    </row>
    <row r="156" spans="1:11" s="77" customFormat="1" ht="20.100000000000001" hidden="1" customHeight="1" x14ac:dyDescent="0.25">
      <c r="A156" s="78" t="s">
        <v>172</v>
      </c>
      <c r="B156" s="78" t="s">
        <v>20</v>
      </c>
      <c r="C156" s="78" t="s">
        <v>30</v>
      </c>
      <c r="D156" s="78" t="s">
        <v>273</v>
      </c>
      <c r="E156" s="79">
        <v>2017</v>
      </c>
      <c r="F156" s="78" t="s">
        <v>11</v>
      </c>
      <c r="G156" s="78" t="s">
        <v>13</v>
      </c>
      <c r="H156" s="80">
        <v>34460</v>
      </c>
      <c r="I156" s="81">
        <v>4660.1499999999996</v>
      </c>
      <c r="J156" s="80">
        <v>29799.85</v>
      </c>
      <c r="K156" s="81">
        <v>29799.85</v>
      </c>
    </row>
    <row r="157" spans="1:11" s="77" customFormat="1" ht="20.100000000000001" hidden="1" customHeight="1" x14ac:dyDescent="0.25">
      <c r="A157" s="78" t="s">
        <v>144</v>
      </c>
      <c r="B157" s="78" t="s">
        <v>22</v>
      </c>
      <c r="C157" s="78" t="s">
        <v>90</v>
      </c>
      <c r="D157" s="78" t="s">
        <v>206</v>
      </c>
      <c r="E157" s="79">
        <v>2021</v>
      </c>
      <c r="F157" s="78" t="s">
        <v>15</v>
      </c>
      <c r="G157" s="78" t="s">
        <v>13</v>
      </c>
      <c r="H157" s="80">
        <v>13867</v>
      </c>
      <c r="I157" s="81">
        <v>1867.8</v>
      </c>
      <c r="J157" s="80">
        <v>11999.2</v>
      </c>
      <c r="K157" s="81">
        <v>11999.2</v>
      </c>
    </row>
    <row r="158" spans="1:11" s="77" customFormat="1" ht="20.100000000000001" hidden="1" customHeight="1" x14ac:dyDescent="0.25">
      <c r="A158" s="78" t="s">
        <v>172</v>
      </c>
      <c r="B158" s="78" t="s">
        <v>20</v>
      </c>
      <c r="C158" s="78" t="s">
        <v>30</v>
      </c>
      <c r="D158" s="78" t="s">
        <v>273</v>
      </c>
      <c r="E158" s="79">
        <v>2026</v>
      </c>
      <c r="F158" s="78" t="s">
        <v>11</v>
      </c>
      <c r="G158" s="78" t="s">
        <v>13</v>
      </c>
      <c r="H158" s="80">
        <v>45849</v>
      </c>
      <c r="I158" s="81">
        <v>6176.5</v>
      </c>
      <c r="J158" s="80">
        <v>39672.5</v>
      </c>
      <c r="K158" s="81">
        <v>39672.5</v>
      </c>
    </row>
    <row r="159" spans="1:11" s="77" customFormat="1" ht="20.100000000000001" hidden="1" customHeight="1" x14ac:dyDescent="0.25">
      <c r="A159" s="78" t="s">
        <v>166</v>
      </c>
      <c r="B159" s="78" t="s">
        <v>167</v>
      </c>
      <c r="C159" s="78" t="s">
        <v>53</v>
      </c>
      <c r="D159" s="78" t="s">
        <v>254</v>
      </c>
      <c r="E159" s="79">
        <v>2027</v>
      </c>
      <c r="F159" s="78" t="s">
        <v>11</v>
      </c>
      <c r="G159" s="78" t="s">
        <v>13</v>
      </c>
      <c r="H159" s="80">
        <v>21303</v>
      </c>
      <c r="I159" s="81">
        <v>2602</v>
      </c>
      <c r="J159" s="80">
        <v>18701</v>
      </c>
      <c r="K159" s="81">
        <v>18701</v>
      </c>
    </row>
    <row r="160" spans="1:11" s="77" customFormat="1" ht="20.100000000000001" hidden="1" customHeight="1" x14ac:dyDescent="0.25">
      <c r="A160" s="78" t="s">
        <v>172</v>
      </c>
      <c r="B160" s="78" t="s">
        <v>20</v>
      </c>
      <c r="C160" s="78" t="s">
        <v>30</v>
      </c>
      <c r="D160" s="78" t="s">
        <v>273</v>
      </c>
      <c r="E160" s="79">
        <v>2028</v>
      </c>
      <c r="F160" s="78" t="s">
        <v>18</v>
      </c>
      <c r="G160" s="78" t="s">
        <v>13</v>
      </c>
      <c r="H160" s="80">
        <v>31409</v>
      </c>
      <c r="I160" s="81">
        <v>4271.8500000000004</v>
      </c>
      <c r="J160" s="80">
        <v>27137.15</v>
      </c>
      <c r="K160" s="81">
        <v>27137.15</v>
      </c>
    </row>
    <row r="161" spans="1:11" s="77" customFormat="1" ht="20.100000000000001" hidden="1" customHeight="1" x14ac:dyDescent="0.25">
      <c r="A161" s="78" t="s">
        <v>172</v>
      </c>
      <c r="B161" s="78" t="s">
        <v>20</v>
      </c>
      <c r="C161" s="78" t="s">
        <v>223</v>
      </c>
      <c r="D161" s="78" t="s">
        <v>222</v>
      </c>
      <c r="E161" s="79">
        <v>2039</v>
      </c>
      <c r="F161" s="78" t="s">
        <v>11</v>
      </c>
      <c r="G161" s="78" t="s">
        <v>13</v>
      </c>
      <c r="H161" s="80">
        <v>10573</v>
      </c>
      <c r="I161" s="81">
        <v>1293</v>
      </c>
      <c r="J161" s="80">
        <v>9280</v>
      </c>
      <c r="K161" s="81">
        <v>9280</v>
      </c>
    </row>
    <row r="162" spans="1:11" s="77" customFormat="1" ht="20.100000000000001" hidden="1" customHeight="1" x14ac:dyDescent="0.25">
      <c r="A162" s="78" t="s">
        <v>172</v>
      </c>
      <c r="B162" s="78" t="s">
        <v>20</v>
      </c>
      <c r="C162" s="78" t="s">
        <v>30</v>
      </c>
      <c r="D162" s="78" t="s">
        <v>273</v>
      </c>
      <c r="E162" s="79">
        <v>2051</v>
      </c>
      <c r="F162" s="78" t="s">
        <v>19</v>
      </c>
      <c r="G162" s="78" t="s">
        <v>13</v>
      </c>
      <c r="H162" s="80">
        <v>2509</v>
      </c>
      <c r="I162" s="81">
        <v>309</v>
      </c>
      <c r="J162" s="80">
        <v>2200</v>
      </c>
      <c r="K162" s="81">
        <v>2200</v>
      </c>
    </row>
    <row r="163" spans="1:11" s="77" customFormat="1" ht="20.100000000000001" hidden="1" customHeight="1" x14ac:dyDescent="0.25">
      <c r="A163" s="78" t="s">
        <v>144</v>
      </c>
      <c r="B163" s="78" t="s">
        <v>22</v>
      </c>
      <c r="C163" s="78" t="s">
        <v>68</v>
      </c>
      <c r="D163" s="78" t="s">
        <v>237</v>
      </c>
      <c r="E163" s="79">
        <v>2058</v>
      </c>
      <c r="F163" s="78" t="s">
        <v>11</v>
      </c>
      <c r="G163" s="78" t="s">
        <v>13</v>
      </c>
      <c r="H163" s="80">
        <v>0</v>
      </c>
      <c r="I163" s="81">
        <v>0</v>
      </c>
      <c r="J163" s="80">
        <v>0</v>
      </c>
      <c r="K163" s="81">
        <v>0</v>
      </c>
    </row>
    <row r="164" spans="1:11" s="77" customFormat="1" ht="20.100000000000001" hidden="1" customHeight="1" x14ac:dyDescent="0.25">
      <c r="A164" s="78" t="s">
        <v>172</v>
      </c>
      <c r="B164" s="78" t="s">
        <v>20</v>
      </c>
      <c r="C164" s="78" t="s">
        <v>36</v>
      </c>
      <c r="D164" s="78" t="s">
        <v>269</v>
      </c>
      <c r="E164" s="79">
        <v>2063</v>
      </c>
      <c r="F164" s="78" t="s">
        <v>11</v>
      </c>
      <c r="G164" s="78" t="s">
        <v>13</v>
      </c>
      <c r="H164" s="80">
        <v>6948</v>
      </c>
      <c r="I164" s="81">
        <v>852</v>
      </c>
      <c r="J164" s="80">
        <v>6096</v>
      </c>
      <c r="K164" s="81">
        <v>4267.2</v>
      </c>
    </row>
    <row r="165" spans="1:11" s="77" customFormat="1" ht="20.100000000000001" hidden="1" customHeight="1" x14ac:dyDescent="0.25">
      <c r="A165" s="78" t="s">
        <v>172</v>
      </c>
      <c r="B165" s="78" t="s">
        <v>20</v>
      </c>
      <c r="C165" s="78" t="s">
        <v>30</v>
      </c>
      <c r="D165" s="78" t="s">
        <v>273</v>
      </c>
      <c r="E165" s="79">
        <v>2064</v>
      </c>
      <c r="F165" s="78" t="s">
        <v>19</v>
      </c>
      <c r="G165" s="78" t="s">
        <v>13</v>
      </c>
      <c r="H165" s="80">
        <v>16736</v>
      </c>
      <c r="I165" s="81">
        <v>2255</v>
      </c>
      <c r="J165" s="80">
        <v>14481</v>
      </c>
      <c r="K165" s="81">
        <v>14481</v>
      </c>
    </row>
    <row r="166" spans="1:11" s="77" customFormat="1" ht="20.100000000000001" hidden="1" customHeight="1" x14ac:dyDescent="0.25">
      <c r="A166" s="78" t="s">
        <v>172</v>
      </c>
      <c r="B166" s="78" t="s">
        <v>20</v>
      </c>
      <c r="C166" s="78" t="s">
        <v>30</v>
      </c>
      <c r="D166" s="78" t="s">
        <v>273</v>
      </c>
      <c r="E166" s="79">
        <v>2068</v>
      </c>
      <c r="F166" s="78" t="s">
        <v>18</v>
      </c>
      <c r="G166" s="78" t="s">
        <v>13</v>
      </c>
      <c r="H166" s="80">
        <v>16972</v>
      </c>
      <c r="I166" s="81">
        <v>2291.3000000000002</v>
      </c>
      <c r="J166" s="80">
        <v>14680.7</v>
      </c>
      <c r="K166" s="81">
        <v>14680.7</v>
      </c>
    </row>
    <row r="167" spans="1:11" s="77" customFormat="1" ht="20.100000000000001" hidden="1" customHeight="1" x14ac:dyDescent="0.25">
      <c r="A167" s="78" t="s">
        <v>166</v>
      </c>
      <c r="B167" s="78" t="s">
        <v>167</v>
      </c>
      <c r="C167" s="78" t="s">
        <v>101</v>
      </c>
      <c r="D167" s="78" t="s">
        <v>193</v>
      </c>
      <c r="E167" s="79">
        <v>2077</v>
      </c>
      <c r="F167" s="78" t="s">
        <v>11</v>
      </c>
      <c r="G167" s="78" t="s">
        <v>13</v>
      </c>
      <c r="H167" s="80">
        <v>6648</v>
      </c>
      <c r="I167" s="81">
        <v>814.5</v>
      </c>
      <c r="J167" s="80">
        <v>5833.5</v>
      </c>
      <c r="K167" s="81">
        <v>5833.5</v>
      </c>
    </row>
    <row r="168" spans="1:11" s="77" customFormat="1" ht="20.100000000000001" hidden="1" customHeight="1" x14ac:dyDescent="0.25">
      <c r="A168" s="78" t="s">
        <v>144</v>
      </c>
      <c r="B168" s="78" t="s">
        <v>22</v>
      </c>
      <c r="C168" s="78" t="s">
        <v>29</v>
      </c>
      <c r="D168" s="78" t="s">
        <v>274</v>
      </c>
      <c r="E168" s="79">
        <v>2083</v>
      </c>
      <c r="F168" s="78" t="s">
        <v>24</v>
      </c>
      <c r="G168" s="78" t="s">
        <v>13</v>
      </c>
      <c r="H168" s="80">
        <v>14062</v>
      </c>
      <c r="I168" s="81">
        <v>1726.5</v>
      </c>
      <c r="J168" s="80">
        <v>12335.5</v>
      </c>
      <c r="K168" s="81">
        <v>12335.5</v>
      </c>
    </row>
    <row r="169" spans="1:11" s="77" customFormat="1" ht="20.100000000000001" hidden="1" customHeight="1" x14ac:dyDescent="0.25">
      <c r="A169" s="78" t="s">
        <v>172</v>
      </c>
      <c r="B169" s="78" t="s">
        <v>20</v>
      </c>
      <c r="C169" s="78" t="s">
        <v>87</v>
      </c>
      <c r="D169" s="78" t="s">
        <v>209</v>
      </c>
      <c r="E169" s="79">
        <v>2086</v>
      </c>
      <c r="F169" s="78" t="s">
        <v>19</v>
      </c>
      <c r="G169" s="78" t="s">
        <v>13</v>
      </c>
      <c r="H169" s="80">
        <v>4984</v>
      </c>
      <c r="I169" s="81">
        <v>731.4</v>
      </c>
      <c r="J169" s="80">
        <v>4252.6000000000004</v>
      </c>
      <c r="K169" s="81">
        <v>4252.6000000000004</v>
      </c>
    </row>
    <row r="170" spans="1:11" s="77" customFormat="1" ht="20.100000000000001" hidden="1" customHeight="1" x14ac:dyDescent="0.25">
      <c r="A170" s="78" t="s">
        <v>172</v>
      </c>
      <c r="B170" s="78" t="s">
        <v>20</v>
      </c>
      <c r="C170" s="78" t="s">
        <v>30</v>
      </c>
      <c r="D170" s="78" t="s">
        <v>273</v>
      </c>
      <c r="E170" s="79">
        <v>2092</v>
      </c>
      <c r="F170" s="78" t="s">
        <v>11</v>
      </c>
      <c r="G170" s="78" t="s">
        <v>13</v>
      </c>
      <c r="H170" s="80">
        <v>68792</v>
      </c>
      <c r="I170" s="81">
        <v>9329.65</v>
      </c>
      <c r="J170" s="80">
        <v>59462.35</v>
      </c>
      <c r="K170" s="81">
        <v>59462.35</v>
      </c>
    </row>
    <row r="171" spans="1:11" s="77" customFormat="1" ht="20.100000000000001" hidden="1" customHeight="1" x14ac:dyDescent="0.25">
      <c r="A171" s="78" t="s">
        <v>172</v>
      </c>
      <c r="B171" s="78" t="s">
        <v>20</v>
      </c>
      <c r="C171" s="78" t="s">
        <v>217</v>
      </c>
      <c r="D171" s="78" t="s">
        <v>216</v>
      </c>
      <c r="E171" s="79">
        <v>2093</v>
      </c>
      <c r="F171" s="78" t="s">
        <v>11</v>
      </c>
      <c r="G171" s="78" t="s">
        <v>13</v>
      </c>
      <c r="H171" s="80">
        <v>5248</v>
      </c>
      <c r="I171" s="81">
        <v>644</v>
      </c>
      <c r="J171" s="80">
        <v>4604</v>
      </c>
      <c r="K171" s="81">
        <v>4604</v>
      </c>
    </row>
    <row r="172" spans="1:11" s="77" customFormat="1" ht="20.100000000000001" hidden="1" customHeight="1" x14ac:dyDescent="0.25">
      <c r="A172" s="78" t="s">
        <v>172</v>
      </c>
      <c r="B172" s="78" t="s">
        <v>20</v>
      </c>
      <c r="C172" s="78" t="s">
        <v>30</v>
      </c>
      <c r="D172" s="78" t="s">
        <v>273</v>
      </c>
      <c r="E172" s="79">
        <v>2099</v>
      </c>
      <c r="F172" s="78" t="s">
        <v>11</v>
      </c>
      <c r="G172" s="78" t="s">
        <v>13</v>
      </c>
      <c r="H172" s="80">
        <v>31428</v>
      </c>
      <c r="I172" s="81">
        <v>4275.1499999999996</v>
      </c>
      <c r="J172" s="80">
        <v>27152.85</v>
      </c>
      <c r="K172" s="81">
        <v>27152.85</v>
      </c>
    </row>
    <row r="173" spans="1:11" s="77" customFormat="1" ht="20.100000000000001" hidden="1" customHeight="1" x14ac:dyDescent="0.25">
      <c r="A173" s="78" t="s">
        <v>144</v>
      </c>
      <c r="B173" s="78" t="s">
        <v>22</v>
      </c>
      <c r="C173" s="78" t="s">
        <v>29</v>
      </c>
      <c r="D173" s="78" t="s">
        <v>274</v>
      </c>
      <c r="E173" s="79">
        <v>2101</v>
      </c>
      <c r="F173" s="78" t="s">
        <v>15</v>
      </c>
      <c r="G173" s="78" t="s">
        <v>13</v>
      </c>
      <c r="H173" s="80">
        <v>17482</v>
      </c>
      <c r="I173" s="81">
        <v>2358.9499999999998</v>
      </c>
      <c r="J173" s="80">
        <v>15123.05</v>
      </c>
      <c r="K173" s="81">
        <v>15123.05</v>
      </c>
    </row>
    <row r="174" spans="1:11" s="77" customFormat="1" ht="20.100000000000001" hidden="1" customHeight="1" x14ac:dyDescent="0.25">
      <c r="A174" s="78" t="s">
        <v>172</v>
      </c>
      <c r="B174" s="78" t="s">
        <v>20</v>
      </c>
      <c r="C174" s="78" t="s">
        <v>87</v>
      </c>
      <c r="D174" s="78" t="s">
        <v>209</v>
      </c>
      <c r="E174" s="79">
        <v>2104</v>
      </c>
      <c r="F174" s="78" t="s">
        <v>24</v>
      </c>
      <c r="G174" s="78" t="s">
        <v>13</v>
      </c>
      <c r="H174" s="80">
        <v>1992</v>
      </c>
      <c r="I174" s="81">
        <v>238.5</v>
      </c>
      <c r="J174" s="80">
        <v>1753.5</v>
      </c>
      <c r="K174" s="81">
        <v>1753.5</v>
      </c>
    </row>
    <row r="175" spans="1:11" s="77" customFormat="1" ht="20.100000000000001" hidden="1" customHeight="1" x14ac:dyDescent="0.25">
      <c r="A175" s="78" t="s">
        <v>144</v>
      </c>
      <c r="B175" s="78" t="s">
        <v>22</v>
      </c>
      <c r="C175" s="78" t="s">
        <v>90</v>
      </c>
      <c r="D175" s="78" t="s">
        <v>206</v>
      </c>
      <c r="E175" s="79">
        <v>2105</v>
      </c>
      <c r="F175" s="78" t="s">
        <v>18</v>
      </c>
      <c r="G175" s="78" t="s">
        <v>13</v>
      </c>
      <c r="H175" s="80">
        <v>13569</v>
      </c>
      <c r="I175" s="81">
        <v>1659</v>
      </c>
      <c r="J175" s="80">
        <v>11910</v>
      </c>
      <c r="K175" s="81">
        <v>11910</v>
      </c>
    </row>
    <row r="176" spans="1:11" s="77" customFormat="1" ht="20.100000000000001" hidden="1" customHeight="1" x14ac:dyDescent="0.25">
      <c r="A176" s="78" t="s">
        <v>172</v>
      </c>
      <c r="B176" s="78" t="s">
        <v>20</v>
      </c>
      <c r="C176" s="78" t="s">
        <v>30</v>
      </c>
      <c r="D176" s="78" t="s">
        <v>273</v>
      </c>
      <c r="E176" s="79">
        <v>2106</v>
      </c>
      <c r="F176" s="78" t="s">
        <v>11</v>
      </c>
      <c r="G176" s="78" t="s">
        <v>13</v>
      </c>
      <c r="H176" s="80">
        <v>4502</v>
      </c>
      <c r="I176" s="81">
        <v>547</v>
      </c>
      <c r="J176" s="80">
        <v>3955</v>
      </c>
      <c r="K176" s="81">
        <v>3955</v>
      </c>
    </row>
    <row r="177" spans="1:11" s="77" customFormat="1" ht="20.100000000000001" hidden="1" customHeight="1" x14ac:dyDescent="0.25">
      <c r="A177" s="78" t="s">
        <v>172</v>
      </c>
      <c r="B177" s="78" t="s">
        <v>20</v>
      </c>
      <c r="C177" s="78" t="s">
        <v>91</v>
      </c>
      <c r="D177" s="78" t="s">
        <v>205</v>
      </c>
      <c r="E177" s="79">
        <v>2107</v>
      </c>
      <c r="F177" s="78" t="s">
        <v>11</v>
      </c>
      <c r="G177" s="78" t="s">
        <v>13</v>
      </c>
      <c r="H177" s="80">
        <v>12413</v>
      </c>
      <c r="I177" s="81">
        <v>1668.7</v>
      </c>
      <c r="J177" s="80">
        <v>10744.3</v>
      </c>
      <c r="K177" s="81">
        <v>10744.3</v>
      </c>
    </row>
    <row r="178" spans="1:11" s="77" customFormat="1" ht="20.100000000000001" hidden="1" customHeight="1" x14ac:dyDescent="0.25">
      <c r="A178" s="78" t="s">
        <v>166</v>
      </c>
      <c r="B178" s="78" t="s">
        <v>167</v>
      </c>
      <c r="C178" s="78" t="s">
        <v>120</v>
      </c>
      <c r="D178" s="78" t="s">
        <v>165</v>
      </c>
      <c r="E178" s="79">
        <v>2110</v>
      </c>
      <c r="F178" s="78" t="s">
        <v>19</v>
      </c>
      <c r="G178" s="78" t="s">
        <v>13</v>
      </c>
      <c r="H178" s="80">
        <v>1096</v>
      </c>
      <c r="I178" s="81">
        <v>134</v>
      </c>
      <c r="J178" s="80">
        <v>962</v>
      </c>
      <c r="K178" s="81">
        <v>962</v>
      </c>
    </row>
    <row r="179" spans="1:11" s="77" customFormat="1" ht="20.100000000000001" hidden="1" customHeight="1" x14ac:dyDescent="0.25">
      <c r="A179" s="78" t="s">
        <v>144</v>
      </c>
      <c r="B179" s="78" t="s">
        <v>22</v>
      </c>
      <c r="C179" s="78" t="s">
        <v>90</v>
      </c>
      <c r="D179" s="78" t="s">
        <v>206</v>
      </c>
      <c r="E179" s="79">
        <v>2114</v>
      </c>
      <c r="F179" s="78" t="s">
        <v>15</v>
      </c>
      <c r="G179" s="78" t="s">
        <v>13</v>
      </c>
      <c r="H179" s="80">
        <v>0</v>
      </c>
      <c r="I179" s="81">
        <v>0</v>
      </c>
      <c r="J179" s="80">
        <v>0</v>
      </c>
      <c r="K179" s="81">
        <v>0</v>
      </c>
    </row>
    <row r="180" spans="1:11" s="77" customFormat="1" ht="20.100000000000001" hidden="1" customHeight="1" x14ac:dyDescent="0.25">
      <c r="A180" s="78" t="s">
        <v>172</v>
      </c>
      <c r="B180" s="78" t="s">
        <v>20</v>
      </c>
      <c r="C180" s="78" t="s">
        <v>30</v>
      </c>
      <c r="D180" s="78" t="s">
        <v>273</v>
      </c>
      <c r="E180" s="79">
        <v>2116</v>
      </c>
      <c r="F180" s="78" t="s">
        <v>11</v>
      </c>
      <c r="G180" s="78" t="s">
        <v>13</v>
      </c>
      <c r="H180" s="80">
        <v>33495</v>
      </c>
      <c r="I180" s="81">
        <v>4552.8999999999996</v>
      </c>
      <c r="J180" s="80">
        <v>28942.1</v>
      </c>
      <c r="K180" s="81">
        <v>28942.1</v>
      </c>
    </row>
    <row r="181" spans="1:11" s="77" customFormat="1" ht="20.100000000000001" hidden="1" customHeight="1" x14ac:dyDescent="0.25">
      <c r="A181" s="78" t="s">
        <v>172</v>
      </c>
      <c r="B181" s="78" t="s">
        <v>20</v>
      </c>
      <c r="C181" s="78" t="s">
        <v>87</v>
      </c>
      <c r="D181" s="78" t="s">
        <v>209</v>
      </c>
      <c r="E181" s="79">
        <v>2124</v>
      </c>
      <c r="F181" s="78" t="s">
        <v>24</v>
      </c>
      <c r="G181" s="78" t="s">
        <v>13</v>
      </c>
      <c r="H181" s="80">
        <v>19240</v>
      </c>
      <c r="I181" s="81">
        <v>2593.8000000000002</v>
      </c>
      <c r="J181" s="80">
        <v>16646.2</v>
      </c>
      <c r="K181" s="81">
        <v>16646.2</v>
      </c>
    </row>
    <row r="182" spans="1:11" s="77" customFormat="1" ht="20.100000000000001" hidden="1" customHeight="1" x14ac:dyDescent="0.25">
      <c r="A182" s="78" t="s">
        <v>166</v>
      </c>
      <c r="B182" s="78" t="s">
        <v>167</v>
      </c>
      <c r="C182" s="78" t="s">
        <v>98</v>
      </c>
      <c r="D182" s="78" t="s">
        <v>198</v>
      </c>
      <c r="E182" s="79">
        <v>2130</v>
      </c>
      <c r="F182" s="78" t="s">
        <v>24</v>
      </c>
      <c r="G182" s="78" t="s">
        <v>13</v>
      </c>
      <c r="H182" s="80">
        <v>9944</v>
      </c>
      <c r="I182" s="81">
        <v>1332.1</v>
      </c>
      <c r="J182" s="80">
        <v>8611.9</v>
      </c>
      <c r="K182" s="81">
        <v>6131.83</v>
      </c>
    </row>
    <row r="183" spans="1:11" s="77" customFormat="1" ht="20.100000000000001" hidden="1" customHeight="1" x14ac:dyDescent="0.25">
      <c r="A183" s="78" t="s">
        <v>166</v>
      </c>
      <c r="B183" s="78" t="s">
        <v>167</v>
      </c>
      <c r="C183" s="78" t="s">
        <v>65</v>
      </c>
      <c r="D183" s="78" t="s">
        <v>242</v>
      </c>
      <c r="E183" s="79">
        <v>2145</v>
      </c>
      <c r="F183" s="78" t="s">
        <v>11</v>
      </c>
      <c r="G183" s="78" t="s">
        <v>13</v>
      </c>
      <c r="H183" s="80">
        <v>8852</v>
      </c>
      <c r="I183" s="81">
        <v>1083</v>
      </c>
      <c r="J183" s="80">
        <v>7769</v>
      </c>
      <c r="K183" s="81">
        <v>7769</v>
      </c>
    </row>
    <row r="184" spans="1:11" s="77" customFormat="1" ht="20.100000000000001" hidden="1" customHeight="1" x14ac:dyDescent="0.25">
      <c r="A184" s="78" t="s">
        <v>166</v>
      </c>
      <c r="B184" s="78" t="s">
        <v>167</v>
      </c>
      <c r="C184" s="78" t="s">
        <v>21</v>
      </c>
      <c r="D184" s="78" t="s">
        <v>278</v>
      </c>
      <c r="E184" s="79">
        <v>2153</v>
      </c>
      <c r="F184" s="78" t="s">
        <v>18</v>
      </c>
      <c r="G184" s="78" t="s">
        <v>13</v>
      </c>
      <c r="H184" s="80">
        <v>14998</v>
      </c>
      <c r="I184" s="81">
        <v>2016.85</v>
      </c>
      <c r="J184" s="80">
        <v>12981.15</v>
      </c>
      <c r="K184" s="81">
        <v>12981.15</v>
      </c>
    </row>
    <row r="185" spans="1:11" s="77" customFormat="1" ht="20.100000000000001" hidden="1" customHeight="1" x14ac:dyDescent="0.25">
      <c r="A185" s="78" t="s">
        <v>172</v>
      </c>
      <c r="B185" s="78" t="s">
        <v>20</v>
      </c>
      <c r="C185" s="78" t="s">
        <v>87</v>
      </c>
      <c r="D185" s="78" t="s">
        <v>209</v>
      </c>
      <c r="E185" s="79">
        <v>2160</v>
      </c>
      <c r="F185" s="78" t="s">
        <v>34</v>
      </c>
      <c r="G185" s="78" t="s">
        <v>13</v>
      </c>
      <c r="H185" s="80">
        <v>3564</v>
      </c>
      <c r="I185" s="81">
        <v>481.8</v>
      </c>
      <c r="J185" s="80">
        <v>3082.2</v>
      </c>
      <c r="K185" s="81">
        <v>3082.2</v>
      </c>
    </row>
    <row r="186" spans="1:11" s="77" customFormat="1" ht="20.100000000000001" hidden="1" customHeight="1" x14ac:dyDescent="0.25">
      <c r="A186" s="78" t="s">
        <v>144</v>
      </c>
      <c r="B186" s="78" t="s">
        <v>22</v>
      </c>
      <c r="C186" s="78" t="s">
        <v>29</v>
      </c>
      <c r="D186" s="78" t="s">
        <v>274</v>
      </c>
      <c r="E186" s="79">
        <v>2173</v>
      </c>
      <c r="F186" s="78" t="s">
        <v>18</v>
      </c>
      <c r="G186" s="78" t="s">
        <v>13</v>
      </c>
      <c r="H186" s="80">
        <v>3500</v>
      </c>
      <c r="I186" s="81">
        <v>469.7</v>
      </c>
      <c r="J186" s="80">
        <v>3030.3</v>
      </c>
      <c r="K186" s="81">
        <v>3030.3</v>
      </c>
    </row>
    <row r="187" spans="1:11" s="77" customFormat="1" ht="20.100000000000001" hidden="1" customHeight="1" x14ac:dyDescent="0.25">
      <c r="A187" s="78" t="s">
        <v>172</v>
      </c>
      <c r="B187" s="78" t="s">
        <v>20</v>
      </c>
      <c r="C187" s="78" t="s">
        <v>30</v>
      </c>
      <c r="D187" s="78" t="s">
        <v>273</v>
      </c>
      <c r="E187" s="79">
        <v>2191</v>
      </c>
      <c r="F187" s="78" t="s">
        <v>15</v>
      </c>
      <c r="G187" s="78" t="s">
        <v>13</v>
      </c>
      <c r="H187" s="80">
        <v>15456</v>
      </c>
      <c r="I187" s="81">
        <v>1898.5</v>
      </c>
      <c r="J187" s="80">
        <v>13557.5</v>
      </c>
      <c r="K187" s="81">
        <v>13557.5</v>
      </c>
    </row>
    <row r="188" spans="1:11" s="77" customFormat="1" ht="20.100000000000001" hidden="1" customHeight="1" x14ac:dyDescent="0.25">
      <c r="A188" s="78" t="s">
        <v>144</v>
      </c>
      <c r="B188" s="78" t="s">
        <v>22</v>
      </c>
      <c r="C188" s="78" t="s">
        <v>90</v>
      </c>
      <c r="D188" s="78" t="s">
        <v>206</v>
      </c>
      <c r="E188" s="79">
        <v>2193</v>
      </c>
      <c r="F188" s="78" t="s">
        <v>24</v>
      </c>
      <c r="G188" s="78" t="s">
        <v>13</v>
      </c>
      <c r="H188" s="80">
        <v>9499</v>
      </c>
      <c r="I188" s="81">
        <v>1164.5</v>
      </c>
      <c r="J188" s="80">
        <v>8334.5</v>
      </c>
      <c r="K188" s="81">
        <v>8334.5</v>
      </c>
    </row>
    <row r="189" spans="1:11" s="77" customFormat="1" ht="20.100000000000001" hidden="1" customHeight="1" x14ac:dyDescent="0.25">
      <c r="A189" s="78" t="s">
        <v>166</v>
      </c>
      <c r="B189" s="78" t="s">
        <v>167</v>
      </c>
      <c r="C189" s="78" t="s">
        <v>106</v>
      </c>
      <c r="D189" s="78" t="s">
        <v>188</v>
      </c>
      <c r="E189" s="79">
        <v>2204</v>
      </c>
      <c r="F189" s="78" t="s">
        <v>34</v>
      </c>
      <c r="G189" s="78" t="s">
        <v>13</v>
      </c>
      <c r="H189" s="80">
        <v>536</v>
      </c>
      <c r="I189" s="81">
        <v>64</v>
      </c>
      <c r="J189" s="80">
        <v>472</v>
      </c>
      <c r="K189" s="81">
        <v>472</v>
      </c>
    </row>
    <row r="190" spans="1:11" s="77" customFormat="1" ht="20.100000000000001" hidden="1" customHeight="1" x14ac:dyDescent="0.25">
      <c r="A190" s="78" t="s">
        <v>166</v>
      </c>
      <c r="B190" s="78" t="s">
        <v>167</v>
      </c>
      <c r="C190" s="78" t="s">
        <v>120</v>
      </c>
      <c r="D190" s="78" t="s">
        <v>165</v>
      </c>
      <c r="E190" s="79">
        <v>2206</v>
      </c>
      <c r="F190" s="78" t="s">
        <v>19</v>
      </c>
      <c r="G190" s="78" t="s">
        <v>13</v>
      </c>
      <c r="H190" s="80">
        <v>0</v>
      </c>
      <c r="I190" s="81">
        <v>0</v>
      </c>
      <c r="J190" s="80">
        <v>0</v>
      </c>
      <c r="K190" s="81">
        <v>0</v>
      </c>
    </row>
    <row r="191" spans="1:11" s="77" customFormat="1" ht="20.100000000000001" hidden="1" customHeight="1" x14ac:dyDescent="0.25">
      <c r="A191" s="78" t="s">
        <v>166</v>
      </c>
      <c r="B191" s="78" t="s">
        <v>167</v>
      </c>
      <c r="C191" s="78" t="s">
        <v>106</v>
      </c>
      <c r="D191" s="78" t="s">
        <v>188</v>
      </c>
      <c r="E191" s="79">
        <v>2207</v>
      </c>
      <c r="F191" s="78" t="s">
        <v>11</v>
      </c>
      <c r="G191" s="78" t="s">
        <v>13</v>
      </c>
      <c r="H191" s="80">
        <v>1510</v>
      </c>
      <c r="I191" s="81">
        <v>187</v>
      </c>
      <c r="J191" s="80">
        <v>1323</v>
      </c>
      <c r="K191" s="81">
        <v>1323</v>
      </c>
    </row>
    <row r="192" spans="1:11" s="77" customFormat="1" ht="20.100000000000001" hidden="1" customHeight="1" x14ac:dyDescent="0.25">
      <c r="A192" s="78" t="s">
        <v>172</v>
      </c>
      <c r="B192" s="78" t="s">
        <v>20</v>
      </c>
      <c r="C192" s="78" t="s">
        <v>30</v>
      </c>
      <c r="D192" s="78" t="s">
        <v>273</v>
      </c>
      <c r="E192" s="79">
        <v>2213</v>
      </c>
      <c r="F192" s="78" t="s">
        <v>18</v>
      </c>
      <c r="G192" s="78" t="s">
        <v>13</v>
      </c>
      <c r="H192" s="80">
        <v>18066</v>
      </c>
      <c r="I192" s="81">
        <v>2439.25</v>
      </c>
      <c r="J192" s="80">
        <v>15626.75</v>
      </c>
      <c r="K192" s="81">
        <v>15626.75</v>
      </c>
    </row>
    <row r="193" spans="1:11" s="77" customFormat="1" ht="20.100000000000001" hidden="1" customHeight="1" x14ac:dyDescent="0.25">
      <c r="A193" s="78" t="s">
        <v>172</v>
      </c>
      <c r="B193" s="78" t="s">
        <v>20</v>
      </c>
      <c r="C193" s="78" t="s">
        <v>87</v>
      </c>
      <c r="D193" s="78" t="s">
        <v>209</v>
      </c>
      <c r="E193" s="79">
        <v>2219</v>
      </c>
      <c r="F193" s="78" t="s">
        <v>15</v>
      </c>
      <c r="G193" s="78" t="s">
        <v>13</v>
      </c>
      <c r="H193" s="80">
        <v>23708</v>
      </c>
      <c r="I193" s="81">
        <v>3212.55</v>
      </c>
      <c r="J193" s="80">
        <v>20495.45</v>
      </c>
      <c r="K193" s="81">
        <v>20495.45</v>
      </c>
    </row>
    <row r="194" spans="1:11" s="77" customFormat="1" ht="20.100000000000001" hidden="1" customHeight="1" x14ac:dyDescent="0.25">
      <c r="A194" s="78" t="s">
        <v>172</v>
      </c>
      <c r="B194" s="78" t="s">
        <v>20</v>
      </c>
      <c r="C194" s="78" t="s">
        <v>87</v>
      </c>
      <c r="D194" s="78" t="s">
        <v>209</v>
      </c>
      <c r="E194" s="79">
        <v>2226</v>
      </c>
      <c r="F194" s="78" t="s">
        <v>15</v>
      </c>
      <c r="G194" s="78" t="s">
        <v>13</v>
      </c>
      <c r="H194" s="80">
        <v>21510</v>
      </c>
      <c r="I194" s="81">
        <v>2904.55</v>
      </c>
      <c r="J194" s="80">
        <v>18605.45</v>
      </c>
      <c r="K194" s="81">
        <v>15093.22</v>
      </c>
    </row>
    <row r="195" spans="1:11" s="77" customFormat="1" ht="20.100000000000001" hidden="1" customHeight="1" x14ac:dyDescent="0.25">
      <c r="A195" s="78" t="s">
        <v>172</v>
      </c>
      <c r="B195" s="78" t="s">
        <v>20</v>
      </c>
      <c r="C195" s="78" t="s">
        <v>110</v>
      </c>
      <c r="D195" s="78" t="s">
        <v>184</v>
      </c>
      <c r="E195" s="79">
        <v>2230</v>
      </c>
      <c r="F195" s="78" t="s">
        <v>11</v>
      </c>
      <c r="G195" s="78" t="s">
        <v>13</v>
      </c>
      <c r="H195" s="80">
        <v>22950</v>
      </c>
      <c r="I195" s="81">
        <v>3099.25</v>
      </c>
      <c r="J195" s="80">
        <v>19850.75</v>
      </c>
      <c r="K195" s="81">
        <v>19850.75</v>
      </c>
    </row>
    <row r="196" spans="1:11" s="77" customFormat="1" ht="20.100000000000001" hidden="1" customHeight="1" x14ac:dyDescent="0.25">
      <c r="A196" s="78" t="s">
        <v>172</v>
      </c>
      <c r="B196" s="78" t="s">
        <v>20</v>
      </c>
      <c r="C196" s="78" t="s">
        <v>87</v>
      </c>
      <c r="D196" s="78" t="s">
        <v>209</v>
      </c>
      <c r="E196" s="79">
        <v>2234</v>
      </c>
      <c r="F196" s="78" t="s">
        <v>11</v>
      </c>
      <c r="G196" s="78" t="s">
        <v>13</v>
      </c>
      <c r="H196" s="80">
        <v>21734</v>
      </c>
      <c r="I196" s="81">
        <v>2927.1</v>
      </c>
      <c r="J196" s="80">
        <v>18806.900000000001</v>
      </c>
      <c r="K196" s="81">
        <v>18806.900000000001</v>
      </c>
    </row>
    <row r="197" spans="1:11" s="77" customFormat="1" ht="20.100000000000001" hidden="1" customHeight="1" x14ac:dyDescent="0.25">
      <c r="A197" s="78" t="s">
        <v>172</v>
      </c>
      <c r="B197" s="78" t="s">
        <v>20</v>
      </c>
      <c r="C197" s="78" t="s">
        <v>51</v>
      </c>
      <c r="D197" s="78" t="s">
        <v>256</v>
      </c>
      <c r="E197" s="79">
        <v>2241</v>
      </c>
      <c r="F197" s="78" t="s">
        <v>24</v>
      </c>
      <c r="G197" s="78" t="s">
        <v>13</v>
      </c>
      <c r="H197" s="80">
        <v>0</v>
      </c>
      <c r="I197" s="81">
        <v>0</v>
      </c>
      <c r="J197" s="80">
        <v>0</v>
      </c>
      <c r="K197" s="81">
        <v>0</v>
      </c>
    </row>
    <row r="198" spans="1:11" s="77" customFormat="1" ht="20.100000000000001" hidden="1" customHeight="1" x14ac:dyDescent="0.25">
      <c r="A198" s="78" t="s">
        <v>166</v>
      </c>
      <c r="B198" s="78" t="s">
        <v>167</v>
      </c>
      <c r="C198" s="78" t="s">
        <v>21</v>
      </c>
      <c r="D198" s="78" t="s">
        <v>278</v>
      </c>
      <c r="E198" s="79">
        <v>2243</v>
      </c>
      <c r="F198" s="78" t="s">
        <v>34</v>
      </c>
      <c r="G198" s="78" t="s">
        <v>13</v>
      </c>
      <c r="H198" s="80">
        <v>32</v>
      </c>
      <c r="I198" s="81">
        <v>4</v>
      </c>
      <c r="J198" s="80">
        <v>28</v>
      </c>
      <c r="K198" s="81">
        <v>28</v>
      </c>
    </row>
    <row r="199" spans="1:11" s="77" customFormat="1" ht="20.100000000000001" hidden="1" customHeight="1" x14ac:dyDescent="0.25">
      <c r="A199" s="78" t="s">
        <v>172</v>
      </c>
      <c r="B199" s="78" t="s">
        <v>20</v>
      </c>
      <c r="C199" s="78" t="s">
        <v>87</v>
      </c>
      <c r="D199" s="78" t="s">
        <v>209</v>
      </c>
      <c r="E199" s="79">
        <v>2246</v>
      </c>
      <c r="F199" s="78" t="s">
        <v>18</v>
      </c>
      <c r="G199" s="78" t="s">
        <v>13</v>
      </c>
      <c r="H199" s="80">
        <v>15961</v>
      </c>
      <c r="I199" s="81">
        <v>2164.8000000000002</v>
      </c>
      <c r="J199" s="80">
        <v>13796.2</v>
      </c>
      <c r="K199" s="81">
        <v>10286.14</v>
      </c>
    </row>
    <row r="200" spans="1:11" s="77" customFormat="1" ht="20.100000000000001" hidden="1" customHeight="1" x14ac:dyDescent="0.25">
      <c r="A200" s="78" t="s">
        <v>172</v>
      </c>
      <c r="B200" s="78" t="s">
        <v>20</v>
      </c>
      <c r="C200" s="78" t="s">
        <v>30</v>
      </c>
      <c r="D200" s="78" t="s">
        <v>273</v>
      </c>
      <c r="E200" s="79">
        <v>2250</v>
      </c>
      <c r="F200" s="78" t="s">
        <v>11</v>
      </c>
      <c r="G200" s="78" t="s">
        <v>13</v>
      </c>
      <c r="H200" s="80">
        <v>17782</v>
      </c>
      <c r="I200" s="81">
        <v>2385.35</v>
      </c>
      <c r="J200" s="80">
        <v>15396.65</v>
      </c>
      <c r="K200" s="81">
        <v>15396.65</v>
      </c>
    </row>
    <row r="201" spans="1:11" s="77" customFormat="1" ht="20.100000000000001" hidden="1" customHeight="1" x14ac:dyDescent="0.25">
      <c r="A201" s="78" t="s">
        <v>166</v>
      </c>
      <c r="B201" s="78" t="s">
        <v>167</v>
      </c>
      <c r="C201" s="78" t="s">
        <v>101</v>
      </c>
      <c r="D201" s="78" t="s">
        <v>193</v>
      </c>
      <c r="E201" s="79">
        <v>2277</v>
      </c>
      <c r="F201" s="78" t="s">
        <v>24</v>
      </c>
      <c r="G201" s="78" t="s">
        <v>13</v>
      </c>
      <c r="H201" s="80">
        <v>0</v>
      </c>
      <c r="I201" s="81">
        <v>0</v>
      </c>
      <c r="J201" s="80">
        <v>0</v>
      </c>
      <c r="K201" s="81">
        <v>0</v>
      </c>
    </row>
    <row r="202" spans="1:11" s="77" customFormat="1" ht="20.100000000000001" hidden="1" customHeight="1" x14ac:dyDescent="0.25">
      <c r="A202" s="78" t="s">
        <v>166</v>
      </c>
      <c r="B202" s="78" t="s">
        <v>167</v>
      </c>
      <c r="C202" s="78" t="s">
        <v>70</v>
      </c>
      <c r="D202" s="78" t="s">
        <v>235</v>
      </c>
      <c r="E202" s="79">
        <v>2280</v>
      </c>
      <c r="F202" s="78" t="s">
        <v>11</v>
      </c>
      <c r="G202" s="78" t="s">
        <v>13</v>
      </c>
      <c r="H202" s="80">
        <v>10668</v>
      </c>
      <c r="I202" s="81">
        <v>1307.5</v>
      </c>
      <c r="J202" s="80">
        <v>9360.5</v>
      </c>
      <c r="K202" s="81">
        <v>9360.5</v>
      </c>
    </row>
    <row r="203" spans="1:11" s="77" customFormat="1" ht="20.100000000000001" hidden="1" customHeight="1" x14ac:dyDescent="0.25">
      <c r="A203" s="78" t="s">
        <v>166</v>
      </c>
      <c r="B203" s="78" t="s">
        <v>167</v>
      </c>
      <c r="C203" s="78" t="s">
        <v>46</v>
      </c>
      <c r="D203" s="78" t="s">
        <v>261</v>
      </c>
      <c r="E203" s="79">
        <v>2281</v>
      </c>
      <c r="F203" s="78" t="s">
        <v>11</v>
      </c>
      <c r="G203" s="78" t="s">
        <v>13</v>
      </c>
      <c r="H203" s="80">
        <v>10356</v>
      </c>
      <c r="I203" s="81">
        <v>1268.5</v>
      </c>
      <c r="J203" s="80">
        <v>9087.5</v>
      </c>
      <c r="K203" s="81">
        <v>9087.5</v>
      </c>
    </row>
    <row r="204" spans="1:11" s="77" customFormat="1" ht="20.100000000000001" hidden="1" customHeight="1" x14ac:dyDescent="0.25">
      <c r="A204" s="78" t="s">
        <v>172</v>
      </c>
      <c r="B204" s="78" t="s">
        <v>20</v>
      </c>
      <c r="C204" s="78" t="s">
        <v>30</v>
      </c>
      <c r="D204" s="78" t="s">
        <v>273</v>
      </c>
      <c r="E204" s="79">
        <v>2300</v>
      </c>
      <c r="F204" s="78" t="s">
        <v>11</v>
      </c>
      <c r="G204" s="78" t="s">
        <v>13</v>
      </c>
      <c r="H204" s="80">
        <v>240</v>
      </c>
      <c r="I204" s="81">
        <v>30</v>
      </c>
      <c r="J204" s="80">
        <v>210</v>
      </c>
      <c r="K204" s="81">
        <v>240</v>
      </c>
    </row>
    <row r="205" spans="1:11" s="77" customFormat="1" ht="20.100000000000001" hidden="1" customHeight="1" x14ac:dyDescent="0.25">
      <c r="A205" s="78" t="s">
        <v>228</v>
      </c>
      <c r="B205" s="78" t="s">
        <v>75</v>
      </c>
      <c r="C205" s="78" t="s">
        <v>9</v>
      </c>
      <c r="D205" s="78" t="s">
        <v>227</v>
      </c>
      <c r="E205" s="79">
        <v>2304</v>
      </c>
      <c r="F205" s="78" t="s">
        <v>11</v>
      </c>
      <c r="G205" s="78" t="s">
        <v>13</v>
      </c>
      <c r="H205" s="80">
        <v>0</v>
      </c>
      <c r="I205" s="81">
        <v>0</v>
      </c>
      <c r="J205" s="80">
        <v>0</v>
      </c>
      <c r="K205" s="81">
        <v>0</v>
      </c>
    </row>
    <row r="206" spans="1:11" s="77" customFormat="1" ht="20.100000000000001" hidden="1" customHeight="1" x14ac:dyDescent="0.25">
      <c r="A206" s="78" t="s">
        <v>172</v>
      </c>
      <c r="B206" s="78" t="s">
        <v>20</v>
      </c>
      <c r="C206" s="78" t="s">
        <v>81</v>
      </c>
      <c r="D206" s="78" t="s">
        <v>219</v>
      </c>
      <c r="E206" s="79">
        <v>2321</v>
      </c>
      <c r="F206" s="78" t="s">
        <v>11</v>
      </c>
      <c r="G206" s="78" t="s">
        <v>13</v>
      </c>
      <c r="H206" s="80">
        <v>16016</v>
      </c>
      <c r="I206" s="81">
        <v>1957.5</v>
      </c>
      <c r="J206" s="80">
        <v>14058.5</v>
      </c>
      <c r="K206" s="81">
        <v>14058.5</v>
      </c>
    </row>
    <row r="207" spans="1:11" s="77" customFormat="1" ht="20.100000000000001" hidden="1" customHeight="1" x14ac:dyDescent="0.25">
      <c r="A207" s="78" t="s">
        <v>166</v>
      </c>
      <c r="B207" s="78" t="s">
        <v>167</v>
      </c>
      <c r="C207" s="78" t="s">
        <v>71</v>
      </c>
      <c r="D207" s="78" t="s">
        <v>234</v>
      </c>
      <c r="E207" s="79">
        <v>2323</v>
      </c>
      <c r="F207" s="78" t="s">
        <v>11</v>
      </c>
      <c r="G207" s="78" t="s">
        <v>13</v>
      </c>
      <c r="H207" s="80">
        <v>19027</v>
      </c>
      <c r="I207" s="81">
        <v>2561.9</v>
      </c>
      <c r="J207" s="80">
        <v>16465.099999999999</v>
      </c>
      <c r="K207" s="81">
        <v>9444</v>
      </c>
    </row>
    <row r="208" spans="1:11" s="77" customFormat="1" ht="20.100000000000001" hidden="1" customHeight="1" x14ac:dyDescent="0.25">
      <c r="A208" s="78" t="s">
        <v>172</v>
      </c>
      <c r="B208" s="78" t="s">
        <v>20</v>
      </c>
      <c r="C208" s="78" t="s">
        <v>30</v>
      </c>
      <c r="D208" s="78" t="s">
        <v>273</v>
      </c>
      <c r="E208" s="79">
        <v>2326</v>
      </c>
      <c r="F208" s="78" t="s">
        <v>35</v>
      </c>
      <c r="G208" s="78" t="s">
        <v>13</v>
      </c>
      <c r="H208" s="80">
        <v>19676</v>
      </c>
      <c r="I208" s="81">
        <v>2657.6</v>
      </c>
      <c r="J208" s="80">
        <v>17018.400000000001</v>
      </c>
      <c r="K208" s="81">
        <v>17018.400000000001</v>
      </c>
    </row>
    <row r="209" spans="1:11" s="77" customFormat="1" ht="20.100000000000001" hidden="1" customHeight="1" x14ac:dyDescent="0.25">
      <c r="A209" s="78" t="s">
        <v>166</v>
      </c>
      <c r="B209" s="78" t="s">
        <v>167</v>
      </c>
      <c r="C209" s="78" t="s">
        <v>120</v>
      </c>
      <c r="D209" s="78" t="s">
        <v>165</v>
      </c>
      <c r="E209" s="79">
        <v>2338</v>
      </c>
      <c r="F209" s="78" t="s">
        <v>35</v>
      </c>
      <c r="G209" s="78" t="s">
        <v>13</v>
      </c>
      <c r="H209" s="80">
        <v>675</v>
      </c>
      <c r="I209" s="81">
        <v>94.8</v>
      </c>
      <c r="J209" s="80">
        <v>580.20000000000005</v>
      </c>
      <c r="K209" s="81">
        <v>580.20000000000005</v>
      </c>
    </row>
    <row r="210" spans="1:11" s="77" customFormat="1" ht="20.100000000000001" hidden="1" customHeight="1" x14ac:dyDescent="0.25">
      <c r="A210" s="78" t="s">
        <v>166</v>
      </c>
      <c r="B210" s="78" t="s">
        <v>167</v>
      </c>
      <c r="C210" s="78" t="s">
        <v>120</v>
      </c>
      <c r="D210" s="78" t="s">
        <v>165</v>
      </c>
      <c r="E210" s="79">
        <v>2358</v>
      </c>
      <c r="F210" s="78" t="s">
        <v>35</v>
      </c>
      <c r="G210" s="78" t="s">
        <v>13</v>
      </c>
      <c r="H210" s="80">
        <v>978</v>
      </c>
      <c r="I210" s="81">
        <v>144</v>
      </c>
      <c r="J210" s="80">
        <v>834</v>
      </c>
      <c r="K210" s="81">
        <v>834</v>
      </c>
    </row>
    <row r="211" spans="1:11" s="77" customFormat="1" ht="20.100000000000001" hidden="1" customHeight="1" x14ac:dyDescent="0.25">
      <c r="A211" s="78" t="s">
        <v>172</v>
      </c>
      <c r="B211" s="78" t="s">
        <v>20</v>
      </c>
      <c r="C211" s="78" t="s">
        <v>87</v>
      </c>
      <c r="D211" s="78" t="s">
        <v>209</v>
      </c>
      <c r="E211" s="79">
        <v>2377</v>
      </c>
      <c r="F211" s="78" t="s">
        <v>18</v>
      </c>
      <c r="G211" s="78" t="s">
        <v>13</v>
      </c>
      <c r="H211" s="80">
        <v>5708</v>
      </c>
      <c r="I211" s="81">
        <v>698</v>
      </c>
      <c r="J211" s="80">
        <v>5010</v>
      </c>
      <c r="K211" s="81">
        <v>5010</v>
      </c>
    </row>
    <row r="212" spans="1:11" s="77" customFormat="1" ht="20.100000000000001" hidden="1" customHeight="1" x14ac:dyDescent="0.25">
      <c r="A212" s="78" t="s">
        <v>172</v>
      </c>
      <c r="B212" s="78" t="s">
        <v>20</v>
      </c>
      <c r="C212" s="78" t="s">
        <v>30</v>
      </c>
      <c r="D212" s="78" t="s">
        <v>273</v>
      </c>
      <c r="E212" s="79">
        <v>2396</v>
      </c>
      <c r="F212" s="78" t="s">
        <v>15</v>
      </c>
      <c r="G212" s="78" t="s">
        <v>13</v>
      </c>
      <c r="H212" s="80">
        <v>20887</v>
      </c>
      <c r="I212" s="81">
        <v>2842.4</v>
      </c>
      <c r="J212" s="80">
        <v>18044.599999999999</v>
      </c>
      <c r="K212" s="81">
        <v>18044.599999999999</v>
      </c>
    </row>
    <row r="213" spans="1:11" s="77" customFormat="1" ht="20.100000000000001" hidden="1" customHeight="1" x14ac:dyDescent="0.25">
      <c r="A213" s="78" t="s">
        <v>172</v>
      </c>
      <c r="B213" s="78" t="s">
        <v>20</v>
      </c>
      <c r="C213" s="78" t="s">
        <v>30</v>
      </c>
      <c r="D213" s="78" t="s">
        <v>273</v>
      </c>
      <c r="E213" s="79">
        <v>2399</v>
      </c>
      <c r="F213" s="78" t="s">
        <v>11</v>
      </c>
      <c r="G213" s="78" t="s">
        <v>13</v>
      </c>
      <c r="H213" s="80">
        <v>16098</v>
      </c>
      <c r="I213" s="81">
        <v>1973</v>
      </c>
      <c r="J213" s="80">
        <v>14125</v>
      </c>
      <c r="K213" s="81">
        <v>14125</v>
      </c>
    </row>
    <row r="214" spans="1:11" s="77" customFormat="1" ht="20.100000000000001" hidden="1" customHeight="1" x14ac:dyDescent="0.25">
      <c r="A214" s="78" t="s">
        <v>166</v>
      </c>
      <c r="B214" s="78" t="s">
        <v>167</v>
      </c>
      <c r="C214" s="78" t="s">
        <v>49</v>
      </c>
      <c r="D214" s="78" t="s">
        <v>258</v>
      </c>
      <c r="E214" s="79">
        <v>2423</v>
      </c>
      <c r="F214" s="78" t="s">
        <v>11</v>
      </c>
      <c r="G214" s="78" t="s">
        <v>13</v>
      </c>
      <c r="H214" s="80">
        <v>21805</v>
      </c>
      <c r="I214" s="81">
        <v>2931.5</v>
      </c>
      <c r="J214" s="80">
        <v>18873.5</v>
      </c>
      <c r="K214" s="81">
        <v>18873.5</v>
      </c>
    </row>
    <row r="215" spans="1:11" s="77" customFormat="1" ht="20.100000000000001" hidden="1" customHeight="1" x14ac:dyDescent="0.25">
      <c r="A215" s="78" t="s">
        <v>166</v>
      </c>
      <c r="B215" s="78" t="s">
        <v>167</v>
      </c>
      <c r="C215" s="78" t="s">
        <v>120</v>
      </c>
      <c r="D215" s="78" t="s">
        <v>165</v>
      </c>
      <c r="E215" s="79">
        <v>2433</v>
      </c>
      <c r="F215" s="78" t="s">
        <v>11</v>
      </c>
      <c r="G215" s="78" t="s">
        <v>13</v>
      </c>
      <c r="H215" s="80">
        <v>18896</v>
      </c>
      <c r="I215" s="81">
        <v>2302</v>
      </c>
      <c r="J215" s="80">
        <v>16594</v>
      </c>
      <c r="K215" s="81">
        <v>16594</v>
      </c>
    </row>
    <row r="216" spans="1:11" s="77" customFormat="1" ht="20.100000000000001" hidden="1" customHeight="1" x14ac:dyDescent="0.25">
      <c r="A216" s="78" t="s">
        <v>172</v>
      </c>
      <c r="B216" s="78" t="s">
        <v>20</v>
      </c>
      <c r="C216" s="78" t="s">
        <v>30</v>
      </c>
      <c r="D216" s="78" t="s">
        <v>273</v>
      </c>
      <c r="E216" s="79">
        <v>2435</v>
      </c>
      <c r="F216" s="78" t="s">
        <v>11</v>
      </c>
      <c r="G216" s="78" t="s">
        <v>13</v>
      </c>
      <c r="H216" s="80">
        <v>19153</v>
      </c>
      <c r="I216" s="81">
        <v>2590.5</v>
      </c>
      <c r="J216" s="80">
        <v>16562.5</v>
      </c>
      <c r="K216" s="81">
        <v>16562.5</v>
      </c>
    </row>
    <row r="217" spans="1:11" s="77" customFormat="1" ht="20.100000000000001" hidden="1" customHeight="1" x14ac:dyDescent="0.25">
      <c r="A217" s="78" t="s">
        <v>172</v>
      </c>
      <c r="B217" s="78" t="s">
        <v>20</v>
      </c>
      <c r="C217" s="78" t="s">
        <v>180</v>
      </c>
      <c r="D217" s="78" t="s">
        <v>179</v>
      </c>
      <c r="E217" s="79">
        <v>2495</v>
      </c>
      <c r="F217" s="78" t="s">
        <v>11</v>
      </c>
      <c r="G217" s="78" t="s">
        <v>13</v>
      </c>
      <c r="H217" s="80">
        <v>0</v>
      </c>
      <c r="I217" s="81">
        <v>0</v>
      </c>
      <c r="J217" s="80">
        <v>0</v>
      </c>
      <c r="K217" s="81">
        <v>0</v>
      </c>
    </row>
    <row r="218" spans="1:11" s="77" customFormat="1" ht="20.100000000000001" hidden="1" customHeight="1" x14ac:dyDescent="0.25">
      <c r="A218" s="78" t="s">
        <v>166</v>
      </c>
      <c r="B218" s="78" t="s">
        <v>167</v>
      </c>
      <c r="C218" s="78" t="s">
        <v>98</v>
      </c>
      <c r="D218" s="78" t="s">
        <v>198</v>
      </c>
      <c r="E218" s="79">
        <v>2517</v>
      </c>
      <c r="F218" s="78" t="s">
        <v>19</v>
      </c>
      <c r="G218" s="78" t="s">
        <v>13</v>
      </c>
      <c r="H218" s="80">
        <v>2184</v>
      </c>
      <c r="I218" s="81">
        <v>343.2</v>
      </c>
      <c r="J218" s="80">
        <v>1840.8</v>
      </c>
      <c r="K218" s="81">
        <v>1840.8</v>
      </c>
    </row>
    <row r="219" spans="1:11" s="77" customFormat="1" ht="20.100000000000001" hidden="1" customHeight="1" x14ac:dyDescent="0.25">
      <c r="A219" s="78" t="s">
        <v>172</v>
      </c>
      <c r="B219" s="78" t="s">
        <v>20</v>
      </c>
      <c r="C219" s="78" t="s">
        <v>30</v>
      </c>
      <c r="D219" s="78" t="s">
        <v>273</v>
      </c>
      <c r="E219" s="79">
        <v>2540</v>
      </c>
      <c r="F219" s="78" t="s">
        <v>11</v>
      </c>
      <c r="G219" s="78" t="s">
        <v>13</v>
      </c>
      <c r="H219" s="80">
        <v>15009</v>
      </c>
      <c r="I219" s="81">
        <v>1841.5</v>
      </c>
      <c r="J219" s="80">
        <v>13167.5</v>
      </c>
      <c r="K219" s="81">
        <v>12061.35</v>
      </c>
    </row>
    <row r="220" spans="1:11" s="77" customFormat="1" ht="20.100000000000001" hidden="1" customHeight="1" x14ac:dyDescent="0.25">
      <c r="A220" s="78" t="s">
        <v>166</v>
      </c>
      <c r="B220" s="78" t="s">
        <v>167</v>
      </c>
      <c r="C220" s="78" t="s">
        <v>106</v>
      </c>
      <c r="D220" s="78" t="s">
        <v>188</v>
      </c>
      <c r="E220" s="79">
        <v>2542</v>
      </c>
      <c r="F220" s="78" t="s">
        <v>24</v>
      </c>
      <c r="G220" s="78" t="s">
        <v>13</v>
      </c>
      <c r="H220" s="80">
        <v>4202</v>
      </c>
      <c r="I220" s="81">
        <v>509.5</v>
      </c>
      <c r="J220" s="80">
        <v>3692.5</v>
      </c>
      <c r="K220" s="81">
        <v>3692.5</v>
      </c>
    </row>
    <row r="221" spans="1:11" s="77" customFormat="1" ht="20.100000000000001" hidden="1" customHeight="1" x14ac:dyDescent="0.25">
      <c r="A221" s="78" t="s">
        <v>172</v>
      </c>
      <c r="B221" s="78" t="s">
        <v>20</v>
      </c>
      <c r="C221" s="78" t="s">
        <v>30</v>
      </c>
      <c r="D221" s="78" t="s">
        <v>273</v>
      </c>
      <c r="E221" s="79">
        <v>2631</v>
      </c>
      <c r="F221" s="78" t="s">
        <v>11</v>
      </c>
      <c r="G221" s="78" t="s">
        <v>13</v>
      </c>
      <c r="H221" s="80">
        <v>3196</v>
      </c>
      <c r="I221" s="81">
        <v>395</v>
      </c>
      <c r="J221" s="80">
        <v>2801</v>
      </c>
      <c r="K221" s="81">
        <v>2801</v>
      </c>
    </row>
    <row r="222" spans="1:11" s="77" customFormat="1" ht="20.100000000000001" hidden="1" customHeight="1" x14ac:dyDescent="0.25">
      <c r="A222" s="78" t="s">
        <v>166</v>
      </c>
      <c r="B222" s="78" t="s">
        <v>167</v>
      </c>
      <c r="C222" s="78" t="s">
        <v>98</v>
      </c>
      <c r="D222" s="78" t="s">
        <v>198</v>
      </c>
      <c r="E222" s="79">
        <v>2651</v>
      </c>
      <c r="F222" s="78" t="s">
        <v>34</v>
      </c>
      <c r="G222" s="78" t="s">
        <v>13</v>
      </c>
      <c r="H222" s="80">
        <v>6635</v>
      </c>
      <c r="I222" s="81">
        <v>1059.5</v>
      </c>
      <c r="J222" s="80">
        <v>5575.5</v>
      </c>
      <c r="K222" s="81">
        <v>5575.5</v>
      </c>
    </row>
    <row r="223" spans="1:11" s="77" customFormat="1" ht="20.100000000000001" hidden="1" customHeight="1" x14ac:dyDescent="0.25">
      <c r="A223" s="78" t="s">
        <v>172</v>
      </c>
      <c r="B223" s="78" t="s">
        <v>20</v>
      </c>
      <c r="C223" s="78" t="s">
        <v>116</v>
      </c>
      <c r="D223" s="78" t="s">
        <v>171</v>
      </c>
      <c r="E223" s="79">
        <v>2718</v>
      </c>
      <c r="F223" s="78" t="s">
        <v>11</v>
      </c>
      <c r="G223" s="78" t="s">
        <v>13</v>
      </c>
      <c r="H223" s="80">
        <v>10433</v>
      </c>
      <c r="I223" s="81">
        <v>1272.5</v>
      </c>
      <c r="J223" s="80">
        <v>9160.5</v>
      </c>
      <c r="K223" s="81">
        <v>9160.5</v>
      </c>
    </row>
    <row r="224" spans="1:11" s="77" customFormat="1" ht="20.100000000000001" hidden="1" customHeight="1" x14ac:dyDescent="0.25">
      <c r="A224" s="78" t="s">
        <v>144</v>
      </c>
      <c r="B224" s="78" t="s">
        <v>22</v>
      </c>
      <c r="C224" s="78" t="s">
        <v>150</v>
      </c>
      <c r="D224" s="78" t="s">
        <v>149</v>
      </c>
      <c r="E224" s="79">
        <v>3002</v>
      </c>
      <c r="F224" s="78" t="s">
        <v>11</v>
      </c>
      <c r="G224" s="78" t="s">
        <v>13</v>
      </c>
      <c r="H224" s="80">
        <v>9900</v>
      </c>
      <c r="I224" s="81">
        <v>1214</v>
      </c>
      <c r="J224" s="80">
        <v>8686</v>
      </c>
      <c r="K224" s="81">
        <v>8686</v>
      </c>
    </row>
    <row r="225" spans="1:11" s="77" customFormat="1" ht="20.100000000000001" hidden="1" customHeight="1" x14ac:dyDescent="0.25">
      <c r="A225" s="78" t="s">
        <v>174</v>
      </c>
      <c r="B225" s="78" t="s">
        <v>25</v>
      </c>
      <c r="C225" s="78" t="s">
        <v>54</v>
      </c>
      <c r="D225" s="78" t="s">
        <v>253</v>
      </c>
      <c r="E225" s="79">
        <v>3008</v>
      </c>
      <c r="F225" s="78" t="s">
        <v>15</v>
      </c>
      <c r="G225" s="78" t="s">
        <v>13</v>
      </c>
      <c r="H225" s="80">
        <v>12597</v>
      </c>
      <c r="I225" s="81">
        <v>1538</v>
      </c>
      <c r="J225" s="80">
        <v>11059</v>
      </c>
      <c r="K225" s="81">
        <v>11059</v>
      </c>
    </row>
    <row r="226" spans="1:11" s="77" customFormat="1" ht="20.100000000000001" hidden="1" customHeight="1" x14ac:dyDescent="0.25">
      <c r="A226" s="78" t="s">
        <v>174</v>
      </c>
      <c r="B226" s="78" t="s">
        <v>25</v>
      </c>
      <c r="C226" s="78" t="s">
        <v>72</v>
      </c>
      <c r="D226" s="78" t="s">
        <v>231</v>
      </c>
      <c r="E226" s="79">
        <v>3011</v>
      </c>
      <c r="F226" s="78" t="s">
        <v>11</v>
      </c>
      <c r="G226" s="78" t="s">
        <v>13</v>
      </c>
      <c r="H226" s="80">
        <v>22011</v>
      </c>
      <c r="I226" s="81">
        <v>2987.05</v>
      </c>
      <c r="J226" s="80">
        <v>19023.95</v>
      </c>
      <c r="K226" s="81">
        <v>19023.95</v>
      </c>
    </row>
    <row r="227" spans="1:11" s="77" customFormat="1" ht="20.100000000000001" hidden="1" customHeight="1" x14ac:dyDescent="0.25">
      <c r="A227" s="78" t="s">
        <v>174</v>
      </c>
      <c r="B227" s="78" t="s">
        <v>25</v>
      </c>
      <c r="C227" s="78" t="s">
        <v>54</v>
      </c>
      <c r="D227" s="78" t="s">
        <v>253</v>
      </c>
      <c r="E227" s="79">
        <v>3014</v>
      </c>
      <c r="F227" s="78" t="s">
        <v>19</v>
      </c>
      <c r="G227" s="78" t="s">
        <v>13</v>
      </c>
      <c r="H227" s="80">
        <v>988</v>
      </c>
      <c r="I227" s="81">
        <v>144.6</v>
      </c>
      <c r="J227" s="80">
        <v>843.4</v>
      </c>
      <c r="K227" s="81">
        <v>843.4</v>
      </c>
    </row>
    <row r="228" spans="1:11" s="77" customFormat="1" ht="20.100000000000001" hidden="1" customHeight="1" x14ac:dyDescent="0.25">
      <c r="A228" s="78" t="s">
        <v>174</v>
      </c>
      <c r="B228" s="78" t="s">
        <v>25</v>
      </c>
      <c r="C228" s="78" t="s">
        <v>72</v>
      </c>
      <c r="D228" s="78" t="s">
        <v>231</v>
      </c>
      <c r="E228" s="79">
        <v>3020</v>
      </c>
      <c r="F228" s="78" t="s">
        <v>11</v>
      </c>
      <c r="G228" s="78" t="s">
        <v>13</v>
      </c>
      <c r="H228" s="80">
        <v>19827</v>
      </c>
      <c r="I228" s="81">
        <v>2426</v>
      </c>
      <c r="J228" s="80">
        <v>17401</v>
      </c>
      <c r="K228" s="81">
        <v>17401</v>
      </c>
    </row>
    <row r="229" spans="1:11" s="77" customFormat="1" ht="20.100000000000001" hidden="1" customHeight="1" x14ac:dyDescent="0.25">
      <c r="A229" s="78" t="s">
        <v>174</v>
      </c>
      <c r="B229" s="78" t="s">
        <v>25</v>
      </c>
      <c r="C229" s="78" t="s">
        <v>72</v>
      </c>
      <c r="D229" s="78" t="s">
        <v>231</v>
      </c>
      <c r="E229" s="79">
        <v>3023</v>
      </c>
      <c r="F229" s="78" t="s">
        <v>18</v>
      </c>
      <c r="G229" s="78" t="s">
        <v>13</v>
      </c>
      <c r="H229" s="80">
        <v>2807</v>
      </c>
      <c r="I229" s="81">
        <v>343</v>
      </c>
      <c r="J229" s="80">
        <v>2464</v>
      </c>
      <c r="K229" s="81">
        <v>2464</v>
      </c>
    </row>
    <row r="230" spans="1:11" s="77" customFormat="1" ht="20.100000000000001" hidden="1" customHeight="1" x14ac:dyDescent="0.25">
      <c r="A230" s="78" t="s">
        <v>174</v>
      </c>
      <c r="B230" s="78" t="s">
        <v>25</v>
      </c>
      <c r="C230" s="78" t="s">
        <v>72</v>
      </c>
      <c r="D230" s="78" t="s">
        <v>231</v>
      </c>
      <c r="E230" s="79">
        <v>3035</v>
      </c>
      <c r="F230" s="78" t="s">
        <v>11</v>
      </c>
      <c r="G230" s="78" t="s">
        <v>13</v>
      </c>
      <c r="H230" s="80">
        <v>22106</v>
      </c>
      <c r="I230" s="81">
        <v>2709.5</v>
      </c>
      <c r="J230" s="80">
        <v>19396.5</v>
      </c>
      <c r="K230" s="81">
        <v>19396.5</v>
      </c>
    </row>
    <row r="231" spans="1:11" s="77" customFormat="1" ht="20.100000000000001" hidden="1" customHeight="1" x14ac:dyDescent="0.25">
      <c r="A231" s="78" t="s">
        <v>174</v>
      </c>
      <c r="B231" s="78" t="s">
        <v>25</v>
      </c>
      <c r="C231" s="78" t="s">
        <v>42</v>
      </c>
      <c r="D231" s="78" t="s">
        <v>265</v>
      </c>
      <c r="E231" s="79">
        <v>3038</v>
      </c>
      <c r="F231" s="78" t="s">
        <v>11</v>
      </c>
      <c r="G231" s="78" t="s">
        <v>13</v>
      </c>
      <c r="H231" s="80">
        <v>9847</v>
      </c>
      <c r="I231" s="81">
        <v>1206.5</v>
      </c>
      <c r="J231" s="80">
        <v>8640.5</v>
      </c>
      <c r="K231" s="81">
        <v>8640.5</v>
      </c>
    </row>
    <row r="232" spans="1:11" s="77" customFormat="1" ht="20.100000000000001" hidden="1" customHeight="1" x14ac:dyDescent="0.25">
      <c r="A232" s="78" t="s">
        <v>174</v>
      </c>
      <c r="B232" s="78" t="s">
        <v>25</v>
      </c>
      <c r="C232" s="78" t="s">
        <v>104</v>
      </c>
      <c r="D232" s="78" t="s">
        <v>190</v>
      </c>
      <c r="E232" s="79">
        <v>3050</v>
      </c>
      <c r="F232" s="78" t="s">
        <v>11</v>
      </c>
      <c r="G232" s="78" t="s">
        <v>13</v>
      </c>
      <c r="H232" s="80">
        <v>3541</v>
      </c>
      <c r="I232" s="81">
        <v>436.5</v>
      </c>
      <c r="J232" s="80">
        <v>3104.5</v>
      </c>
      <c r="K232" s="81">
        <v>3104.5</v>
      </c>
    </row>
    <row r="233" spans="1:11" s="77" customFormat="1" ht="20.100000000000001" hidden="1" customHeight="1" x14ac:dyDescent="0.25">
      <c r="A233" s="78" t="s">
        <v>174</v>
      </c>
      <c r="B233" s="78" t="s">
        <v>25</v>
      </c>
      <c r="C233" s="78" t="s">
        <v>39</v>
      </c>
      <c r="D233" s="78" t="s">
        <v>267</v>
      </c>
      <c r="E233" s="79">
        <v>3051</v>
      </c>
      <c r="F233" s="78" t="s">
        <v>11</v>
      </c>
      <c r="G233" s="78" t="s">
        <v>13</v>
      </c>
      <c r="H233" s="80">
        <v>16250</v>
      </c>
      <c r="I233" s="81">
        <v>1988</v>
      </c>
      <c r="J233" s="80">
        <v>14262</v>
      </c>
      <c r="K233" s="81">
        <v>14262</v>
      </c>
    </row>
    <row r="234" spans="1:11" s="77" customFormat="1" ht="20.100000000000001" hidden="1" customHeight="1" x14ac:dyDescent="0.25">
      <c r="A234" s="78" t="s">
        <v>174</v>
      </c>
      <c r="B234" s="78" t="s">
        <v>25</v>
      </c>
      <c r="C234" s="78" t="s">
        <v>72</v>
      </c>
      <c r="D234" s="78" t="s">
        <v>231</v>
      </c>
      <c r="E234" s="79">
        <v>3065</v>
      </c>
      <c r="F234" s="78" t="s">
        <v>11</v>
      </c>
      <c r="G234" s="78" t="s">
        <v>13</v>
      </c>
      <c r="H234" s="80">
        <v>58914</v>
      </c>
      <c r="I234" s="81">
        <v>7948.6</v>
      </c>
      <c r="J234" s="80">
        <v>50965.4</v>
      </c>
      <c r="K234" s="81">
        <v>50965.4</v>
      </c>
    </row>
    <row r="235" spans="1:11" s="77" customFormat="1" ht="20.100000000000001" hidden="1" customHeight="1" x14ac:dyDescent="0.25">
      <c r="A235" s="78" t="s">
        <v>174</v>
      </c>
      <c r="B235" s="78" t="s">
        <v>25</v>
      </c>
      <c r="C235" s="78" t="s">
        <v>66</v>
      </c>
      <c r="D235" s="78" t="s">
        <v>241</v>
      </c>
      <c r="E235" s="79">
        <v>3074</v>
      </c>
      <c r="F235" s="78" t="s">
        <v>11</v>
      </c>
      <c r="G235" s="78" t="s">
        <v>13</v>
      </c>
      <c r="H235" s="80">
        <v>14574</v>
      </c>
      <c r="I235" s="81">
        <v>1783</v>
      </c>
      <c r="J235" s="80">
        <v>12791</v>
      </c>
      <c r="K235" s="81">
        <v>12791</v>
      </c>
    </row>
    <row r="236" spans="1:11" s="77" customFormat="1" ht="20.100000000000001" hidden="1" customHeight="1" x14ac:dyDescent="0.25">
      <c r="A236" s="78" t="s">
        <v>174</v>
      </c>
      <c r="B236" s="78" t="s">
        <v>25</v>
      </c>
      <c r="C236" s="78" t="s">
        <v>72</v>
      </c>
      <c r="D236" s="78" t="s">
        <v>231</v>
      </c>
      <c r="E236" s="79">
        <v>3084</v>
      </c>
      <c r="F236" s="78" t="s">
        <v>11</v>
      </c>
      <c r="G236" s="78" t="s">
        <v>13</v>
      </c>
      <c r="H236" s="80">
        <v>18877</v>
      </c>
      <c r="I236" s="81">
        <v>2547.0500000000002</v>
      </c>
      <c r="J236" s="80">
        <v>16329.95</v>
      </c>
      <c r="K236" s="81">
        <v>16329.95</v>
      </c>
    </row>
    <row r="237" spans="1:11" s="77" customFormat="1" ht="20.100000000000001" hidden="1" customHeight="1" x14ac:dyDescent="0.25">
      <c r="A237" s="78" t="s">
        <v>174</v>
      </c>
      <c r="B237" s="78" t="s">
        <v>25</v>
      </c>
      <c r="C237" s="78" t="s">
        <v>72</v>
      </c>
      <c r="D237" s="78" t="s">
        <v>231</v>
      </c>
      <c r="E237" s="79">
        <v>3087</v>
      </c>
      <c r="F237" s="78" t="s">
        <v>24</v>
      </c>
      <c r="G237" s="78" t="s">
        <v>13</v>
      </c>
      <c r="H237" s="80">
        <v>874</v>
      </c>
      <c r="I237" s="81">
        <v>109</v>
      </c>
      <c r="J237" s="80">
        <v>765</v>
      </c>
      <c r="K237" s="81">
        <v>765</v>
      </c>
    </row>
    <row r="238" spans="1:11" s="77" customFormat="1" ht="20.100000000000001" hidden="1" customHeight="1" x14ac:dyDescent="0.25">
      <c r="A238" s="78" t="s">
        <v>174</v>
      </c>
      <c r="B238" s="78" t="s">
        <v>25</v>
      </c>
      <c r="C238" s="78" t="s">
        <v>115</v>
      </c>
      <c r="D238" s="78" t="s">
        <v>173</v>
      </c>
      <c r="E238" s="79">
        <v>3101</v>
      </c>
      <c r="F238" s="78" t="s">
        <v>18</v>
      </c>
      <c r="G238" s="78" t="s">
        <v>13</v>
      </c>
      <c r="H238" s="80">
        <v>3608</v>
      </c>
      <c r="I238" s="81">
        <v>440.5</v>
      </c>
      <c r="J238" s="80">
        <v>3167.5</v>
      </c>
      <c r="K238" s="81">
        <v>3167.5</v>
      </c>
    </row>
    <row r="239" spans="1:11" s="77" customFormat="1" ht="20.100000000000001" hidden="1" customHeight="1" x14ac:dyDescent="0.25">
      <c r="A239" s="78" t="s">
        <v>174</v>
      </c>
      <c r="B239" s="78" t="s">
        <v>25</v>
      </c>
      <c r="C239" s="78" t="s">
        <v>72</v>
      </c>
      <c r="D239" s="78" t="s">
        <v>231</v>
      </c>
      <c r="E239" s="79">
        <v>3105</v>
      </c>
      <c r="F239" s="78" t="s">
        <v>11</v>
      </c>
      <c r="G239" s="78" t="s">
        <v>13</v>
      </c>
      <c r="H239" s="80">
        <v>15929</v>
      </c>
      <c r="I239" s="81">
        <v>2150.5</v>
      </c>
      <c r="J239" s="80">
        <v>13778.5</v>
      </c>
      <c r="K239" s="81">
        <v>13778.5</v>
      </c>
    </row>
    <row r="240" spans="1:11" s="77" customFormat="1" ht="20.100000000000001" hidden="1" customHeight="1" x14ac:dyDescent="0.25">
      <c r="A240" s="78" t="s">
        <v>174</v>
      </c>
      <c r="B240" s="78" t="s">
        <v>25</v>
      </c>
      <c r="C240" s="78" t="s">
        <v>72</v>
      </c>
      <c r="D240" s="78" t="s">
        <v>231</v>
      </c>
      <c r="E240" s="79">
        <v>3106</v>
      </c>
      <c r="F240" s="78" t="s">
        <v>11</v>
      </c>
      <c r="G240" s="78" t="s">
        <v>13</v>
      </c>
      <c r="H240" s="80">
        <v>20593</v>
      </c>
      <c r="I240" s="81">
        <v>2783.55</v>
      </c>
      <c r="J240" s="80">
        <v>17809.45</v>
      </c>
      <c r="K240" s="81">
        <v>17809.45</v>
      </c>
    </row>
    <row r="241" spans="1:11" s="77" customFormat="1" ht="20.100000000000001" hidden="1" customHeight="1" x14ac:dyDescent="0.25">
      <c r="A241" s="78" t="s">
        <v>174</v>
      </c>
      <c r="B241" s="78" t="s">
        <v>25</v>
      </c>
      <c r="C241" s="78" t="s">
        <v>58</v>
      </c>
      <c r="D241" s="78" t="s">
        <v>249</v>
      </c>
      <c r="E241" s="79">
        <v>3150</v>
      </c>
      <c r="F241" s="78" t="s">
        <v>15</v>
      </c>
      <c r="G241" s="78" t="s">
        <v>13</v>
      </c>
      <c r="H241" s="80">
        <v>7308</v>
      </c>
      <c r="I241" s="81">
        <v>996.6</v>
      </c>
      <c r="J241" s="80">
        <v>6311.4</v>
      </c>
      <c r="K241" s="81">
        <v>6311.4</v>
      </c>
    </row>
    <row r="242" spans="1:11" s="77" customFormat="1" ht="20.100000000000001" hidden="1" customHeight="1" x14ac:dyDescent="0.25">
      <c r="A242" s="78" t="s">
        <v>166</v>
      </c>
      <c r="B242" s="78" t="s">
        <v>167</v>
      </c>
      <c r="C242" s="78" t="s">
        <v>63</v>
      </c>
      <c r="D242" s="78" t="s">
        <v>244</v>
      </c>
      <c r="E242" s="79">
        <v>3152</v>
      </c>
      <c r="F242" s="78" t="s">
        <v>11</v>
      </c>
      <c r="G242" s="78" t="s">
        <v>13</v>
      </c>
      <c r="H242" s="80">
        <v>23208</v>
      </c>
      <c r="I242" s="81">
        <v>3130.6</v>
      </c>
      <c r="J242" s="80">
        <v>20077.400000000001</v>
      </c>
      <c r="K242" s="81">
        <v>20077.400000000001</v>
      </c>
    </row>
    <row r="243" spans="1:11" s="77" customFormat="1" ht="20.100000000000001" hidden="1" customHeight="1" x14ac:dyDescent="0.25">
      <c r="A243" s="78" t="s">
        <v>166</v>
      </c>
      <c r="B243" s="78" t="s">
        <v>167</v>
      </c>
      <c r="C243" s="78" t="s">
        <v>63</v>
      </c>
      <c r="D243" s="78" t="s">
        <v>244</v>
      </c>
      <c r="E243" s="79">
        <v>3168</v>
      </c>
      <c r="F243" s="78" t="s">
        <v>11</v>
      </c>
      <c r="G243" s="78" t="s">
        <v>13</v>
      </c>
      <c r="H243" s="80">
        <v>0</v>
      </c>
      <c r="I243" s="81">
        <v>0</v>
      </c>
      <c r="J243" s="80">
        <v>0</v>
      </c>
      <c r="K243" s="81">
        <v>0</v>
      </c>
    </row>
    <row r="244" spans="1:11" s="77" customFormat="1" ht="20.100000000000001" hidden="1" customHeight="1" x14ac:dyDescent="0.25">
      <c r="A244" s="78" t="s">
        <v>174</v>
      </c>
      <c r="B244" s="78" t="s">
        <v>25</v>
      </c>
      <c r="C244" s="78" t="s">
        <v>72</v>
      </c>
      <c r="D244" s="78" t="s">
        <v>231</v>
      </c>
      <c r="E244" s="79">
        <v>3178</v>
      </c>
      <c r="F244" s="78" t="s">
        <v>11</v>
      </c>
      <c r="G244" s="78" t="s">
        <v>13</v>
      </c>
      <c r="H244" s="80">
        <v>0</v>
      </c>
      <c r="I244" s="81">
        <v>0</v>
      </c>
      <c r="J244" s="80">
        <v>0</v>
      </c>
      <c r="K244" s="81">
        <v>0</v>
      </c>
    </row>
    <row r="245" spans="1:11" s="77" customFormat="1" ht="20.100000000000001" hidden="1" customHeight="1" x14ac:dyDescent="0.25">
      <c r="A245" s="78" t="s">
        <v>174</v>
      </c>
      <c r="B245" s="78" t="s">
        <v>25</v>
      </c>
      <c r="C245" s="78" t="s">
        <v>72</v>
      </c>
      <c r="D245" s="78" t="s">
        <v>231</v>
      </c>
      <c r="E245" s="79">
        <v>3180</v>
      </c>
      <c r="F245" s="78" t="s">
        <v>35</v>
      </c>
      <c r="G245" s="78" t="s">
        <v>13</v>
      </c>
      <c r="H245" s="80">
        <v>7816</v>
      </c>
      <c r="I245" s="81">
        <v>1045</v>
      </c>
      <c r="J245" s="80">
        <v>6771</v>
      </c>
      <c r="K245" s="81">
        <v>6771</v>
      </c>
    </row>
    <row r="246" spans="1:11" s="77" customFormat="1" ht="20.100000000000001" hidden="1" customHeight="1" x14ac:dyDescent="0.25">
      <c r="A246" s="78" t="s">
        <v>158</v>
      </c>
      <c r="B246" s="78" t="s">
        <v>10</v>
      </c>
      <c r="C246" s="78" t="s">
        <v>92</v>
      </c>
      <c r="D246" s="78" t="s">
        <v>204</v>
      </c>
      <c r="E246" s="79">
        <v>3181</v>
      </c>
      <c r="F246" s="78" t="s">
        <v>11</v>
      </c>
      <c r="G246" s="78" t="s">
        <v>13</v>
      </c>
      <c r="H246" s="80">
        <v>0</v>
      </c>
      <c r="I246" s="81">
        <v>0</v>
      </c>
      <c r="J246" s="80">
        <v>0</v>
      </c>
      <c r="K246" s="81">
        <v>0</v>
      </c>
    </row>
    <row r="247" spans="1:11" s="77" customFormat="1" ht="20.100000000000001" hidden="1" customHeight="1" x14ac:dyDescent="0.25">
      <c r="A247" s="78" t="s">
        <v>158</v>
      </c>
      <c r="B247" s="78" t="s">
        <v>10</v>
      </c>
      <c r="C247" s="78" t="s">
        <v>92</v>
      </c>
      <c r="D247" s="78" t="s">
        <v>204</v>
      </c>
      <c r="E247" s="79">
        <v>3182</v>
      </c>
      <c r="F247" s="78" t="s">
        <v>11</v>
      </c>
      <c r="G247" s="78" t="s">
        <v>13</v>
      </c>
      <c r="H247" s="80">
        <v>1836</v>
      </c>
      <c r="I247" s="81">
        <v>226.5</v>
      </c>
      <c r="J247" s="80">
        <v>1609.5</v>
      </c>
      <c r="K247" s="81">
        <v>1308.75</v>
      </c>
    </row>
    <row r="248" spans="1:11" s="77" customFormat="1" ht="20.100000000000001" hidden="1" customHeight="1" x14ac:dyDescent="0.25">
      <c r="A248" s="78" t="s">
        <v>140</v>
      </c>
      <c r="B248" s="78" t="s">
        <v>141</v>
      </c>
      <c r="C248" s="78" t="s">
        <v>130</v>
      </c>
      <c r="D248" s="78" t="s">
        <v>139</v>
      </c>
      <c r="E248" s="79">
        <v>3185</v>
      </c>
      <c r="F248" s="78" t="s">
        <v>11</v>
      </c>
      <c r="G248" s="78" t="s">
        <v>13</v>
      </c>
      <c r="H248" s="80">
        <v>9469</v>
      </c>
      <c r="I248" s="81">
        <v>1273.25</v>
      </c>
      <c r="J248" s="80">
        <v>8195.75</v>
      </c>
      <c r="K248" s="81">
        <v>8195.75</v>
      </c>
    </row>
    <row r="249" spans="1:11" s="77" customFormat="1" ht="20.100000000000001" hidden="1" customHeight="1" x14ac:dyDescent="0.25">
      <c r="A249" s="78" t="s">
        <v>174</v>
      </c>
      <c r="B249" s="78" t="s">
        <v>25</v>
      </c>
      <c r="C249" s="78" t="s">
        <v>54</v>
      </c>
      <c r="D249" s="78" t="s">
        <v>253</v>
      </c>
      <c r="E249" s="79">
        <v>3188</v>
      </c>
      <c r="F249" s="78" t="s">
        <v>24</v>
      </c>
      <c r="G249" s="78" t="s">
        <v>13</v>
      </c>
      <c r="H249" s="80">
        <v>9849</v>
      </c>
      <c r="I249" s="81">
        <v>1204</v>
      </c>
      <c r="J249" s="80">
        <v>8645</v>
      </c>
      <c r="K249" s="81">
        <v>8645</v>
      </c>
    </row>
    <row r="250" spans="1:11" s="77" customFormat="1" ht="20.100000000000001" hidden="1" customHeight="1" x14ac:dyDescent="0.25">
      <c r="A250" s="78" t="s">
        <v>140</v>
      </c>
      <c r="B250" s="78" t="s">
        <v>141</v>
      </c>
      <c r="C250" s="78" t="s">
        <v>127</v>
      </c>
      <c r="D250" s="78" t="s">
        <v>151</v>
      </c>
      <c r="E250" s="79">
        <v>3200</v>
      </c>
      <c r="F250" s="78" t="s">
        <v>19</v>
      </c>
      <c r="G250" s="78" t="s">
        <v>13</v>
      </c>
      <c r="H250" s="80">
        <v>7640</v>
      </c>
      <c r="I250" s="81">
        <v>1037.3</v>
      </c>
      <c r="J250" s="80">
        <v>6602.7</v>
      </c>
      <c r="K250" s="81">
        <v>6602.7</v>
      </c>
    </row>
    <row r="251" spans="1:11" s="77" customFormat="1" ht="20.100000000000001" hidden="1" customHeight="1" x14ac:dyDescent="0.25">
      <c r="A251" s="78" t="s">
        <v>174</v>
      </c>
      <c r="B251" s="78" t="s">
        <v>25</v>
      </c>
      <c r="C251" s="78" t="s">
        <v>79</v>
      </c>
      <c r="D251" s="78" t="s">
        <v>221</v>
      </c>
      <c r="E251" s="79">
        <v>3202</v>
      </c>
      <c r="F251" s="78" t="s">
        <v>19</v>
      </c>
      <c r="G251" s="78" t="s">
        <v>13</v>
      </c>
      <c r="H251" s="80">
        <v>4805</v>
      </c>
      <c r="I251" s="81">
        <v>591.5</v>
      </c>
      <c r="J251" s="80">
        <v>4213.5</v>
      </c>
      <c r="K251" s="81">
        <v>4213.5</v>
      </c>
    </row>
    <row r="252" spans="1:11" s="77" customFormat="1" ht="20.100000000000001" hidden="1" customHeight="1" x14ac:dyDescent="0.25">
      <c r="A252" s="78" t="s">
        <v>174</v>
      </c>
      <c r="B252" s="78" t="s">
        <v>25</v>
      </c>
      <c r="C252" s="78" t="s">
        <v>79</v>
      </c>
      <c r="D252" s="78" t="s">
        <v>221</v>
      </c>
      <c r="E252" s="79">
        <v>3203</v>
      </c>
      <c r="F252" s="78" t="s">
        <v>15</v>
      </c>
      <c r="G252" s="78" t="s">
        <v>13</v>
      </c>
      <c r="H252" s="80">
        <v>12289</v>
      </c>
      <c r="I252" s="81">
        <v>1500.5</v>
      </c>
      <c r="J252" s="80">
        <v>10788.5</v>
      </c>
      <c r="K252" s="81">
        <v>10788.5</v>
      </c>
    </row>
    <row r="253" spans="1:11" s="77" customFormat="1" ht="20.100000000000001" hidden="1" customHeight="1" x14ac:dyDescent="0.25">
      <c r="A253" s="78" t="s">
        <v>174</v>
      </c>
      <c r="B253" s="78" t="s">
        <v>25</v>
      </c>
      <c r="C253" s="78" t="s">
        <v>79</v>
      </c>
      <c r="D253" s="78" t="s">
        <v>221</v>
      </c>
      <c r="E253" s="79">
        <v>3204</v>
      </c>
      <c r="F253" s="78" t="s">
        <v>18</v>
      </c>
      <c r="G253" s="78" t="s">
        <v>13</v>
      </c>
      <c r="H253" s="80">
        <v>2684</v>
      </c>
      <c r="I253" s="81">
        <v>326.5</v>
      </c>
      <c r="J253" s="80">
        <v>2357.5</v>
      </c>
      <c r="K253" s="81">
        <v>2357.5</v>
      </c>
    </row>
    <row r="254" spans="1:11" s="77" customFormat="1" ht="20.100000000000001" hidden="1" customHeight="1" x14ac:dyDescent="0.25">
      <c r="A254" s="78" t="s">
        <v>140</v>
      </c>
      <c r="B254" s="78" t="s">
        <v>141</v>
      </c>
      <c r="C254" s="78" t="s">
        <v>127</v>
      </c>
      <c r="D254" s="78" t="s">
        <v>151</v>
      </c>
      <c r="E254" s="79">
        <v>3205</v>
      </c>
      <c r="F254" s="78" t="s">
        <v>11</v>
      </c>
      <c r="G254" s="78" t="s">
        <v>13</v>
      </c>
      <c r="H254" s="80">
        <v>11604</v>
      </c>
      <c r="I254" s="81">
        <v>1407</v>
      </c>
      <c r="J254" s="80">
        <v>10197</v>
      </c>
      <c r="K254" s="81">
        <v>7295.7</v>
      </c>
    </row>
    <row r="255" spans="1:11" s="77" customFormat="1" ht="20.100000000000001" hidden="1" customHeight="1" x14ac:dyDescent="0.25">
      <c r="A255" s="78" t="s">
        <v>174</v>
      </c>
      <c r="B255" s="78" t="s">
        <v>25</v>
      </c>
      <c r="C255" s="78" t="s">
        <v>79</v>
      </c>
      <c r="D255" s="78" t="s">
        <v>221</v>
      </c>
      <c r="E255" s="79">
        <v>3208</v>
      </c>
      <c r="F255" s="78" t="s">
        <v>15</v>
      </c>
      <c r="G255" s="78" t="s">
        <v>13</v>
      </c>
      <c r="H255" s="80">
        <v>5778</v>
      </c>
      <c r="I255" s="81">
        <v>702.5</v>
      </c>
      <c r="J255" s="80">
        <v>5075.5</v>
      </c>
      <c r="K255" s="81">
        <v>5075.5</v>
      </c>
    </row>
    <row r="256" spans="1:11" s="77" customFormat="1" ht="20.100000000000001" hidden="1" customHeight="1" x14ac:dyDescent="0.25">
      <c r="A256" s="78" t="s">
        <v>174</v>
      </c>
      <c r="B256" s="78" t="s">
        <v>25</v>
      </c>
      <c r="C256" s="78" t="s">
        <v>44</v>
      </c>
      <c r="D256" s="78" t="s">
        <v>263</v>
      </c>
      <c r="E256" s="79">
        <v>3209</v>
      </c>
      <c r="F256" s="78" t="s">
        <v>11</v>
      </c>
      <c r="G256" s="78" t="s">
        <v>13</v>
      </c>
      <c r="H256" s="80">
        <v>4288</v>
      </c>
      <c r="I256" s="81">
        <v>687.05</v>
      </c>
      <c r="J256" s="80">
        <v>3600.95</v>
      </c>
      <c r="K256" s="81">
        <v>3600.95</v>
      </c>
    </row>
    <row r="257" spans="1:11" s="77" customFormat="1" ht="20.100000000000001" hidden="1" customHeight="1" x14ac:dyDescent="0.25">
      <c r="A257" s="78" t="s">
        <v>174</v>
      </c>
      <c r="B257" s="78" t="s">
        <v>25</v>
      </c>
      <c r="C257" s="78" t="s">
        <v>79</v>
      </c>
      <c r="D257" s="78" t="s">
        <v>221</v>
      </c>
      <c r="E257" s="79">
        <v>3213</v>
      </c>
      <c r="F257" s="78" t="s">
        <v>18</v>
      </c>
      <c r="G257" s="78" t="s">
        <v>13</v>
      </c>
      <c r="H257" s="80">
        <v>9232</v>
      </c>
      <c r="I257" s="81">
        <v>1125.5</v>
      </c>
      <c r="J257" s="80">
        <v>8106.5</v>
      </c>
      <c r="K257" s="81">
        <v>8106.5</v>
      </c>
    </row>
    <row r="258" spans="1:11" s="77" customFormat="1" ht="20.100000000000001" hidden="1" customHeight="1" x14ac:dyDescent="0.25">
      <c r="A258" s="78" t="s">
        <v>174</v>
      </c>
      <c r="B258" s="78" t="s">
        <v>25</v>
      </c>
      <c r="C258" s="78" t="s">
        <v>113</v>
      </c>
      <c r="D258" s="78" t="s">
        <v>178</v>
      </c>
      <c r="E258" s="79">
        <v>3219</v>
      </c>
      <c r="F258" s="78" t="s">
        <v>11</v>
      </c>
      <c r="G258" s="78" t="s">
        <v>13</v>
      </c>
      <c r="H258" s="80">
        <v>4682</v>
      </c>
      <c r="I258" s="81">
        <v>574.5</v>
      </c>
      <c r="J258" s="80">
        <v>4107.5</v>
      </c>
      <c r="K258" s="81">
        <v>4107.5</v>
      </c>
    </row>
    <row r="259" spans="1:11" s="77" customFormat="1" ht="20.100000000000001" hidden="1" customHeight="1" x14ac:dyDescent="0.25">
      <c r="A259" s="78" t="s">
        <v>174</v>
      </c>
      <c r="B259" s="78" t="s">
        <v>25</v>
      </c>
      <c r="C259" s="78" t="s">
        <v>79</v>
      </c>
      <c r="D259" s="78" t="s">
        <v>221</v>
      </c>
      <c r="E259" s="79">
        <v>3222</v>
      </c>
      <c r="F259" s="78" t="s">
        <v>24</v>
      </c>
      <c r="G259" s="78" t="s">
        <v>13</v>
      </c>
      <c r="H259" s="80">
        <v>5675</v>
      </c>
      <c r="I259" s="81">
        <v>693.5</v>
      </c>
      <c r="J259" s="80">
        <v>4981.5</v>
      </c>
      <c r="K259" s="81">
        <v>4981.5</v>
      </c>
    </row>
    <row r="260" spans="1:11" s="77" customFormat="1" ht="20.100000000000001" hidden="1" customHeight="1" x14ac:dyDescent="0.25">
      <c r="A260" s="78" t="s">
        <v>174</v>
      </c>
      <c r="B260" s="78" t="s">
        <v>25</v>
      </c>
      <c r="C260" s="78" t="s">
        <v>79</v>
      </c>
      <c r="D260" s="78" t="s">
        <v>221</v>
      </c>
      <c r="E260" s="79">
        <v>3223</v>
      </c>
      <c r="F260" s="78" t="s">
        <v>11</v>
      </c>
      <c r="G260" s="78" t="s">
        <v>13</v>
      </c>
      <c r="H260" s="80">
        <v>2504</v>
      </c>
      <c r="I260" s="81">
        <v>302.5</v>
      </c>
      <c r="J260" s="80">
        <v>2201.5</v>
      </c>
      <c r="K260" s="81">
        <v>2201.5</v>
      </c>
    </row>
    <row r="261" spans="1:11" s="77" customFormat="1" ht="20.100000000000001" hidden="1" customHeight="1" x14ac:dyDescent="0.25">
      <c r="A261" s="78" t="s">
        <v>174</v>
      </c>
      <c r="B261" s="78" t="s">
        <v>25</v>
      </c>
      <c r="C261" s="78" t="s">
        <v>79</v>
      </c>
      <c r="D261" s="78" t="s">
        <v>221</v>
      </c>
      <c r="E261" s="79">
        <v>3225</v>
      </c>
      <c r="F261" s="78" t="s">
        <v>19</v>
      </c>
      <c r="G261" s="78" t="s">
        <v>13</v>
      </c>
      <c r="H261" s="80">
        <v>378</v>
      </c>
      <c r="I261" s="81">
        <v>44</v>
      </c>
      <c r="J261" s="80">
        <v>334</v>
      </c>
      <c r="K261" s="81">
        <v>334</v>
      </c>
    </row>
    <row r="262" spans="1:11" s="77" customFormat="1" ht="20.100000000000001" hidden="1" customHeight="1" x14ac:dyDescent="0.25">
      <c r="A262" s="78" t="s">
        <v>174</v>
      </c>
      <c r="B262" s="78" t="s">
        <v>25</v>
      </c>
      <c r="C262" s="78" t="s">
        <v>79</v>
      </c>
      <c r="D262" s="78" t="s">
        <v>221</v>
      </c>
      <c r="E262" s="79">
        <v>3232</v>
      </c>
      <c r="F262" s="78" t="s">
        <v>11</v>
      </c>
      <c r="G262" s="78" t="s">
        <v>13</v>
      </c>
      <c r="H262" s="80">
        <v>11183</v>
      </c>
      <c r="I262" s="81">
        <v>1369</v>
      </c>
      <c r="J262" s="80">
        <v>9814</v>
      </c>
      <c r="K262" s="81">
        <v>9814</v>
      </c>
    </row>
    <row r="263" spans="1:11" s="77" customFormat="1" ht="20.100000000000001" hidden="1" customHeight="1" x14ac:dyDescent="0.25">
      <c r="A263" s="78" t="s">
        <v>140</v>
      </c>
      <c r="B263" s="78" t="s">
        <v>141</v>
      </c>
      <c r="C263" s="78" t="s">
        <v>80</v>
      </c>
      <c r="D263" s="78" t="s">
        <v>220</v>
      </c>
      <c r="E263" s="79">
        <v>3264</v>
      </c>
      <c r="F263" s="78" t="s">
        <v>11</v>
      </c>
      <c r="G263" s="78" t="s">
        <v>13</v>
      </c>
      <c r="H263" s="80">
        <v>18599</v>
      </c>
      <c r="I263" s="81">
        <v>2288.5</v>
      </c>
      <c r="J263" s="80">
        <v>16310.5</v>
      </c>
      <c r="K263" s="81">
        <v>16310.5</v>
      </c>
    </row>
    <row r="264" spans="1:11" s="77" customFormat="1" ht="20.100000000000001" hidden="1" customHeight="1" x14ac:dyDescent="0.25">
      <c r="A264" s="78" t="s">
        <v>140</v>
      </c>
      <c r="B264" s="78" t="s">
        <v>141</v>
      </c>
      <c r="C264" s="78" t="s">
        <v>32</v>
      </c>
      <c r="D264" s="78" t="s">
        <v>271</v>
      </c>
      <c r="E264" s="79">
        <v>3270</v>
      </c>
      <c r="F264" s="78" t="s">
        <v>11</v>
      </c>
      <c r="G264" s="78" t="s">
        <v>13</v>
      </c>
      <c r="H264" s="80">
        <v>10296</v>
      </c>
      <c r="I264" s="81">
        <v>1262.5</v>
      </c>
      <c r="J264" s="80">
        <v>9033.5</v>
      </c>
      <c r="K264" s="81">
        <v>9033.5</v>
      </c>
    </row>
    <row r="265" spans="1:11" s="77" customFormat="1" ht="20.100000000000001" hidden="1" customHeight="1" x14ac:dyDescent="0.25">
      <c r="A265" s="78" t="s">
        <v>174</v>
      </c>
      <c r="B265" s="78" t="s">
        <v>25</v>
      </c>
      <c r="C265" s="78" t="s">
        <v>79</v>
      </c>
      <c r="D265" s="78" t="s">
        <v>221</v>
      </c>
      <c r="E265" s="79">
        <v>3272</v>
      </c>
      <c r="F265" s="78" t="s">
        <v>19</v>
      </c>
      <c r="G265" s="78" t="s">
        <v>13</v>
      </c>
      <c r="H265" s="80">
        <v>6745</v>
      </c>
      <c r="I265" s="81">
        <v>823.5</v>
      </c>
      <c r="J265" s="80">
        <v>5921.5</v>
      </c>
      <c r="K265" s="81">
        <v>5921.5</v>
      </c>
    </row>
    <row r="266" spans="1:11" s="77" customFormat="1" ht="20.100000000000001" hidden="1" customHeight="1" x14ac:dyDescent="0.25">
      <c r="A266" s="78" t="s">
        <v>174</v>
      </c>
      <c r="B266" s="78" t="s">
        <v>25</v>
      </c>
      <c r="C266" s="78" t="s">
        <v>54</v>
      </c>
      <c r="D266" s="78" t="s">
        <v>253</v>
      </c>
      <c r="E266" s="79">
        <v>3283</v>
      </c>
      <c r="F266" s="78" t="s">
        <v>34</v>
      </c>
      <c r="G266" s="78" t="s">
        <v>13</v>
      </c>
      <c r="H266" s="80">
        <v>776</v>
      </c>
      <c r="I266" s="81">
        <v>94</v>
      </c>
      <c r="J266" s="80">
        <v>682</v>
      </c>
      <c r="K266" s="81">
        <v>682</v>
      </c>
    </row>
    <row r="267" spans="1:11" s="77" customFormat="1" ht="20.100000000000001" hidden="1" customHeight="1" x14ac:dyDescent="0.25">
      <c r="A267" s="78" t="s">
        <v>146</v>
      </c>
      <c r="B267" s="78" t="s">
        <v>26</v>
      </c>
      <c r="C267" s="78" t="s">
        <v>27</v>
      </c>
      <c r="D267" s="78" t="s">
        <v>276</v>
      </c>
      <c r="E267" s="79">
        <v>3286</v>
      </c>
      <c r="F267" s="78" t="s">
        <v>313</v>
      </c>
      <c r="G267" s="78" t="s">
        <v>13</v>
      </c>
      <c r="H267" s="80">
        <v>8712</v>
      </c>
      <c r="I267" s="81">
        <v>1069.5</v>
      </c>
      <c r="J267" s="80">
        <v>7642.5</v>
      </c>
      <c r="K267" s="81">
        <v>7642.5</v>
      </c>
    </row>
    <row r="268" spans="1:11" s="77" customFormat="1" ht="20.100000000000001" hidden="1" customHeight="1" x14ac:dyDescent="0.25">
      <c r="A268" s="78" t="s">
        <v>174</v>
      </c>
      <c r="B268" s="78" t="s">
        <v>25</v>
      </c>
      <c r="C268" s="78" t="s">
        <v>52</v>
      </c>
      <c r="D268" s="78" t="s">
        <v>255</v>
      </c>
      <c r="E268" s="79">
        <v>3307</v>
      </c>
      <c r="F268" s="78" t="s">
        <v>15</v>
      </c>
      <c r="G268" s="78" t="s">
        <v>13</v>
      </c>
      <c r="H268" s="80">
        <v>3792</v>
      </c>
      <c r="I268" s="81">
        <v>460.5</v>
      </c>
      <c r="J268" s="80">
        <v>3331.5</v>
      </c>
      <c r="K268" s="81">
        <v>3331.5</v>
      </c>
    </row>
    <row r="269" spans="1:11" s="77" customFormat="1" ht="20.100000000000001" hidden="1" customHeight="1" x14ac:dyDescent="0.25">
      <c r="A269" s="78" t="s">
        <v>174</v>
      </c>
      <c r="B269" s="78" t="s">
        <v>25</v>
      </c>
      <c r="C269" s="78" t="s">
        <v>54</v>
      </c>
      <c r="D269" s="78" t="s">
        <v>253</v>
      </c>
      <c r="E269" s="79">
        <v>3324</v>
      </c>
      <c r="F269" s="78" t="s">
        <v>18</v>
      </c>
      <c r="G269" s="78" t="s">
        <v>13</v>
      </c>
      <c r="H269" s="80">
        <v>4248</v>
      </c>
      <c r="I269" s="81">
        <v>522</v>
      </c>
      <c r="J269" s="80">
        <v>3726</v>
      </c>
      <c r="K269" s="81">
        <v>3726</v>
      </c>
    </row>
    <row r="270" spans="1:11" s="77" customFormat="1" ht="20.100000000000001" hidden="1" customHeight="1" x14ac:dyDescent="0.25">
      <c r="A270" s="78" t="s">
        <v>158</v>
      </c>
      <c r="B270" s="78" t="s">
        <v>10</v>
      </c>
      <c r="C270" s="78" t="s">
        <v>107</v>
      </c>
      <c r="D270" s="78" t="s">
        <v>187</v>
      </c>
      <c r="E270" s="79">
        <v>3327</v>
      </c>
      <c r="F270" s="78" t="s">
        <v>11</v>
      </c>
      <c r="G270" s="78" t="s">
        <v>13</v>
      </c>
      <c r="H270" s="80">
        <v>10599</v>
      </c>
      <c r="I270" s="81">
        <v>1303.5</v>
      </c>
      <c r="J270" s="80">
        <v>9295.5</v>
      </c>
      <c r="K270" s="81">
        <v>9295.5</v>
      </c>
    </row>
    <row r="271" spans="1:11" s="77" customFormat="1" ht="20.100000000000001" hidden="1" customHeight="1" x14ac:dyDescent="0.25">
      <c r="A271" s="78" t="s">
        <v>158</v>
      </c>
      <c r="B271" s="78" t="s">
        <v>10</v>
      </c>
      <c r="C271" s="78" t="s">
        <v>67</v>
      </c>
      <c r="D271" s="78" t="s">
        <v>238</v>
      </c>
      <c r="E271" s="79">
        <v>3330</v>
      </c>
      <c r="F271" s="78" t="s">
        <v>11</v>
      </c>
      <c r="G271" s="78" t="s">
        <v>13</v>
      </c>
      <c r="H271" s="80">
        <v>24614</v>
      </c>
      <c r="I271" s="81">
        <v>3322.55</v>
      </c>
      <c r="J271" s="80">
        <v>21291.45</v>
      </c>
      <c r="K271" s="81">
        <v>21291.45</v>
      </c>
    </row>
    <row r="272" spans="1:11" s="77" customFormat="1" ht="20.100000000000001" hidden="1" customHeight="1" x14ac:dyDescent="0.25">
      <c r="A272" s="78" t="s">
        <v>158</v>
      </c>
      <c r="B272" s="78" t="s">
        <v>10</v>
      </c>
      <c r="C272" s="78" t="s">
        <v>107</v>
      </c>
      <c r="D272" s="78" t="s">
        <v>187</v>
      </c>
      <c r="E272" s="79">
        <v>3335</v>
      </c>
      <c r="F272" s="78" t="s">
        <v>15</v>
      </c>
      <c r="G272" s="78" t="s">
        <v>13</v>
      </c>
      <c r="H272" s="80">
        <v>15419</v>
      </c>
      <c r="I272" s="81">
        <v>2068.5500000000002</v>
      </c>
      <c r="J272" s="80">
        <v>13350.45</v>
      </c>
      <c r="K272" s="81">
        <v>13350.45</v>
      </c>
    </row>
    <row r="273" spans="1:11" s="77" customFormat="1" ht="20.100000000000001" hidden="1" customHeight="1" x14ac:dyDescent="0.25">
      <c r="A273" s="78" t="s">
        <v>158</v>
      </c>
      <c r="B273" s="78" t="s">
        <v>10</v>
      </c>
      <c r="C273" s="78" t="s">
        <v>43</v>
      </c>
      <c r="D273" s="78" t="s">
        <v>264</v>
      </c>
      <c r="E273" s="79">
        <v>3338</v>
      </c>
      <c r="F273" s="78" t="s">
        <v>11</v>
      </c>
      <c r="G273" s="78" t="s">
        <v>13</v>
      </c>
      <c r="H273" s="80">
        <v>0</v>
      </c>
      <c r="I273" s="81">
        <v>0</v>
      </c>
      <c r="J273" s="80">
        <v>0</v>
      </c>
      <c r="K273" s="81">
        <v>0</v>
      </c>
    </row>
    <row r="274" spans="1:11" s="77" customFormat="1" ht="20.100000000000001" hidden="1" customHeight="1" x14ac:dyDescent="0.25">
      <c r="A274" s="78" t="s">
        <v>146</v>
      </c>
      <c r="B274" s="78" t="s">
        <v>26</v>
      </c>
      <c r="C274" s="78" t="s">
        <v>89</v>
      </c>
      <c r="D274" s="78" t="s">
        <v>207</v>
      </c>
      <c r="E274" s="79">
        <v>3347</v>
      </c>
      <c r="F274" s="78" t="s">
        <v>19</v>
      </c>
      <c r="G274" s="78" t="s">
        <v>13</v>
      </c>
      <c r="H274" s="80">
        <v>4824</v>
      </c>
      <c r="I274" s="81">
        <v>705.6</v>
      </c>
      <c r="J274" s="80">
        <v>4118.3999999999996</v>
      </c>
      <c r="K274" s="81">
        <v>4118.3999999999996</v>
      </c>
    </row>
    <row r="275" spans="1:11" s="77" customFormat="1" ht="20.100000000000001" hidden="1" customHeight="1" x14ac:dyDescent="0.25">
      <c r="A275" s="78" t="s">
        <v>146</v>
      </c>
      <c r="B275" s="78" t="s">
        <v>26</v>
      </c>
      <c r="C275" s="78" t="s">
        <v>89</v>
      </c>
      <c r="D275" s="78" t="s">
        <v>207</v>
      </c>
      <c r="E275" s="79">
        <v>3355</v>
      </c>
      <c r="F275" s="78" t="s">
        <v>11</v>
      </c>
      <c r="G275" s="78" t="s">
        <v>13</v>
      </c>
      <c r="H275" s="80">
        <v>17230</v>
      </c>
      <c r="I275" s="81">
        <v>2115.5</v>
      </c>
      <c r="J275" s="80">
        <v>15114.5</v>
      </c>
      <c r="K275" s="81">
        <v>15114.5</v>
      </c>
    </row>
    <row r="276" spans="1:11" s="77" customFormat="1" ht="20.100000000000001" hidden="1" customHeight="1" x14ac:dyDescent="0.25">
      <c r="A276" s="78" t="s">
        <v>146</v>
      </c>
      <c r="B276" s="78" t="s">
        <v>26</v>
      </c>
      <c r="C276" s="78" t="s">
        <v>83</v>
      </c>
      <c r="D276" s="78" t="s">
        <v>215</v>
      </c>
      <c r="E276" s="79">
        <v>3358</v>
      </c>
      <c r="F276" s="78" t="s">
        <v>11</v>
      </c>
      <c r="G276" s="78" t="s">
        <v>13</v>
      </c>
      <c r="H276" s="80">
        <v>24579</v>
      </c>
      <c r="I276" s="81">
        <v>3322.55</v>
      </c>
      <c r="J276" s="80">
        <v>21256.45</v>
      </c>
      <c r="K276" s="81">
        <v>21256.45</v>
      </c>
    </row>
    <row r="277" spans="1:11" s="77" customFormat="1" ht="20.100000000000001" hidden="1" customHeight="1" x14ac:dyDescent="0.25">
      <c r="A277" s="78" t="s">
        <v>146</v>
      </c>
      <c r="B277" s="78" t="s">
        <v>26</v>
      </c>
      <c r="C277" s="78" t="s">
        <v>89</v>
      </c>
      <c r="D277" s="78" t="s">
        <v>207</v>
      </c>
      <c r="E277" s="79">
        <v>3360</v>
      </c>
      <c r="F277" s="78" t="s">
        <v>19</v>
      </c>
      <c r="G277" s="78" t="s">
        <v>13</v>
      </c>
      <c r="H277" s="80">
        <v>3986</v>
      </c>
      <c r="I277" s="81">
        <v>490.5</v>
      </c>
      <c r="J277" s="80">
        <v>3495.5</v>
      </c>
      <c r="K277" s="81">
        <v>3495.5</v>
      </c>
    </row>
    <row r="278" spans="1:11" s="77" customFormat="1" ht="20.100000000000001" hidden="1" customHeight="1" x14ac:dyDescent="0.25">
      <c r="A278" s="78" t="s">
        <v>146</v>
      </c>
      <c r="B278" s="78" t="s">
        <v>26</v>
      </c>
      <c r="C278" s="78" t="s">
        <v>129</v>
      </c>
      <c r="D278" s="78" t="s">
        <v>145</v>
      </c>
      <c r="E278" s="79">
        <v>3363</v>
      </c>
      <c r="F278" s="78" t="s">
        <v>11</v>
      </c>
      <c r="G278" s="78" t="s">
        <v>13</v>
      </c>
      <c r="H278" s="80">
        <v>15873</v>
      </c>
      <c r="I278" s="81">
        <v>2546.6999999999998</v>
      </c>
      <c r="J278" s="80">
        <v>13326.3</v>
      </c>
      <c r="K278" s="81">
        <v>13326.3</v>
      </c>
    </row>
    <row r="279" spans="1:11" s="77" customFormat="1" ht="20.100000000000001" hidden="1" customHeight="1" x14ac:dyDescent="0.25">
      <c r="A279" s="78" t="s">
        <v>158</v>
      </c>
      <c r="B279" s="78" t="s">
        <v>10</v>
      </c>
      <c r="C279" s="78" t="s">
        <v>107</v>
      </c>
      <c r="D279" s="78" t="s">
        <v>187</v>
      </c>
      <c r="E279" s="79">
        <v>3364</v>
      </c>
      <c r="F279" s="78" t="s">
        <v>19</v>
      </c>
      <c r="G279" s="78" t="s">
        <v>13</v>
      </c>
      <c r="H279" s="80">
        <v>576</v>
      </c>
      <c r="I279" s="81">
        <v>72</v>
      </c>
      <c r="J279" s="80">
        <v>504</v>
      </c>
      <c r="K279" s="81">
        <v>504</v>
      </c>
    </row>
    <row r="280" spans="1:11" s="77" customFormat="1" ht="20.100000000000001" hidden="1" customHeight="1" x14ac:dyDescent="0.25">
      <c r="A280" s="78" t="s">
        <v>146</v>
      </c>
      <c r="B280" s="78" t="s">
        <v>26</v>
      </c>
      <c r="C280" s="78" t="s">
        <v>83</v>
      </c>
      <c r="D280" s="78" t="s">
        <v>215</v>
      </c>
      <c r="E280" s="79">
        <v>3370</v>
      </c>
      <c r="F280" s="78" t="s">
        <v>11</v>
      </c>
      <c r="G280" s="78" t="s">
        <v>13</v>
      </c>
      <c r="H280" s="80">
        <v>24447</v>
      </c>
      <c r="I280" s="81">
        <v>3303.3</v>
      </c>
      <c r="J280" s="80">
        <v>21143.7</v>
      </c>
      <c r="K280" s="81">
        <v>21143.7</v>
      </c>
    </row>
    <row r="281" spans="1:11" s="77" customFormat="1" ht="20.100000000000001" hidden="1" customHeight="1" x14ac:dyDescent="0.25">
      <c r="A281" s="78" t="s">
        <v>146</v>
      </c>
      <c r="B281" s="78" t="s">
        <v>26</v>
      </c>
      <c r="C281" s="78" t="s">
        <v>89</v>
      </c>
      <c r="D281" s="78" t="s">
        <v>207</v>
      </c>
      <c r="E281" s="79">
        <v>3372</v>
      </c>
      <c r="F281" s="78" t="s">
        <v>35</v>
      </c>
      <c r="G281" s="78" t="s">
        <v>13</v>
      </c>
      <c r="H281" s="80">
        <v>3192</v>
      </c>
      <c r="I281" s="81">
        <v>468</v>
      </c>
      <c r="J281" s="80">
        <v>2724</v>
      </c>
      <c r="K281" s="81">
        <v>2724</v>
      </c>
    </row>
    <row r="282" spans="1:11" s="77" customFormat="1" ht="20.100000000000001" hidden="1" customHeight="1" x14ac:dyDescent="0.25">
      <c r="A282" s="78" t="s">
        <v>146</v>
      </c>
      <c r="B282" s="78" t="s">
        <v>26</v>
      </c>
      <c r="C282" s="78" t="s">
        <v>83</v>
      </c>
      <c r="D282" s="78" t="s">
        <v>215</v>
      </c>
      <c r="E282" s="79">
        <v>3375</v>
      </c>
      <c r="F282" s="78" t="s">
        <v>11</v>
      </c>
      <c r="G282" s="78" t="s">
        <v>13</v>
      </c>
      <c r="H282" s="80">
        <v>16188</v>
      </c>
      <c r="I282" s="81">
        <v>2186.25</v>
      </c>
      <c r="J282" s="80">
        <v>14001.75</v>
      </c>
      <c r="K282" s="81">
        <v>14001.75</v>
      </c>
    </row>
    <row r="283" spans="1:11" s="77" customFormat="1" ht="20.100000000000001" hidden="1" customHeight="1" x14ac:dyDescent="0.25">
      <c r="A283" s="78" t="s">
        <v>146</v>
      </c>
      <c r="B283" s="78" t="s">
        <v>26</v>
      </c>
      <c r="C283" s="78" t="s">
        <v>83</v>
      </c>
      <c r="D283" s="78" t="s">
        <v>215</v>
      </c>
      <c r="E283" s="79">
        <v>3382</v>
      </c>
      <c r="F283" s="78" t="s">
        <v>15</v>
      </c>
      <c r="G283" s="78" t="s">
        <v>13</v>
      </c>
      <c r="H283" s="80">
        <v>3078</v>
      </c>
      <c r="I283" s="81">
        <v>419.1</v>
      </c>
      <c r="J283" s="80">
        <v>2658.9</v>
      </c>
      <c r="K283" s="81">
        <v>2658.9</v>
      </c>
    </row>
    <row r="284" spans="1:11" s="77" customFormat="1" ht="20.100000000000001" hidden="1" customHeight="1" x14ac:dyDescent="0.25">
      <c r="A284" s="78" t="s">
        <v>146</v>
      </c>
      <c r="B284" s="78" t="s">
        <v>26</v>
      </c>
      <c r="C284" s="78" t="s">
        <v>213</v>
      </c>
      <c r="D284" s="78" t="s">
        <v>212</v>
      </c>
      <c r="E284" s="79">
        <v>3385</v>
      </c>
      <c r="F284" s="78" t="s">
        <v>11</v>
      </c>
      <c r="G284" s="78" t="s">
        <v>13</v>
      </c>
      <c r="H284" s="80">
        <v>30036</v>
      </c>
      <c r="I284" s="81">
        <v>4065.6</v>
      </c>
      <c r="J284" s="80">
        <v>25970.400000000001</v>
      </c>
      <c r="K284" s="81">
        <v>25970.400000000001</v>
      </c>
    </row>
    <row r="285" spans="1:11" s="77" customFormat="1" ht="20.100000000000001" hidden="1" customHeight="1" x14ac:dyDescent="0.25">
      <c r="A285" s="78" t="s">
        <v>146</v>
      </c>
      <c r="B285" s="78" t="s">
        <v>26</v>
      </c>
      <c r="C285" s="78" t="s">
        <v>83</v>
      </c>
      <c r="D285" s="78" t="s">
        <v>215</v>
      </c>
      <c r="E285" s="79">
        <v>3389</v>
      </c>
      <c r="F285" s="78" t="s">
        <v>11</v>
      </c>
      <c r="G285" s="78" t="s">
        <v>13</v>
      </c>
      <c r="H285" s="80">
        <v>5783</v>
      </c>
      <c r="I285" s="81">
        <v>710</v>
      </c>
      <c r="J285" s="80">
        <v>5073</v>
      </c>
      <c r="K285" s="81">
        <v>3934.8</v>
      </c>
    </row>
    <row r="286" spans="1:11" s="77" customFormat="1" ht="20.100000000000001" hidden="1" customHeight="1" x14ac:dyDescent="0.25">
      <c r="A286" s="78" t="s">
        <v>146</v>
      </c>
      <c r="B286" s="78" t="s">
        <v>26</v>
      </c>
      <c r="C286" s="78" t="s">
        <v>83</v>
      </c>
      <c r="D286" s="78" t="s">
        <v>215</v>
      </c>
      <c r="E286" s="79">
        <v>3393</v>
      </c>
      <c r="F286" s="78" t="s">
        <v>18</v>
      </c>
      <c r="G286" s="78" t="s">
        <v>13</v>
      </c>
      <c r="H286" s="80">
        <v>2084</v>
      </c>
      <c r="I286" s="81">
        <v>284.35000000000002</v>
      </c>
      <c r="J286" s="80">
        <v>1799.65</v>
      </c>
      <c r="K286" s="81">
        <v>1799.65</v>
      </c>
    </row>
    <row r="287" spans="1:11" s="77" customFormat="1" ht="20.100000000000001" hidden="1" customHeight="1" x14ac:dyDescent="0.25">
      <c r="A287" s="78" t="s">
        <v>146</v>
      </c>
      <c r="B287" s="78" t="s">
        <v>26</v>
      </c>
      <c r="C287" s="78" t="s">
        <v>50</v>
      </c>
      <c r="D287" s="78" t="s">
        <v>257</v>
      </c>
      <c r="E287" s="79">
        <v>3395</v>
      </c>
      <c r="F287" s="78" t="s">
        <v>11</v>
      </c>
      <c r="G287" s="78" t="s">
        <v>13</v>
      </c>
      <c r="H287" s="80">
        <v>13345</v>
      </c>
      <c r="I287" s="81">
        <v>1639</v>
      </c>
      <c r="J287" s="80">
        <v>11706</v>
      </c>
      <c r="K287" s="81">
        <v>11706</v>
      </c>
    </row>
    <row r="288" spans="1:11" s="77" customFormat="1" ht="20.100000000000001" hidden="1" customHeight="1" x14ac:dyDescent="0.25">
      <c r="A288" s="78" t="s">
        <v>146</v>
      </c>
      <c r="B288" s="78" t="s">
        <v>26</v>
      </c>
      <c r="C288" s="78" t="s">
        <v>89</v>
      </c>
      <c r="D288" s="78" t="s">
        <v>207</v>
      </c>
      <c r="E288" s="79">
        <v>3396</v>
      </c>
      <c r="F288" s="78" t="s">
        <v>18</v>
      </c>
      <c r="G288" s="78" t="s">
        <v>13</v>
      </c>
      <c r="H288" s="80">
        <v>13192</v>
      </c>
      <c r="I288" s="81">
        <v>1767.7</v>
      </c>
      <c r="J288" s="80">
        <v>11424.3</v>
      </c>
      <c r="K288" s="81">
        <v>11424.3</v>
      </c>
    </row>
    <row r="289" spans="1:11" s="77" customFormat="1" ht="20.100000000000001" hidden="1" customHeight="1" x14ac:dyDescent="0.25">
      <c r="A289" s="78" t="s">
        <v>158</v>
      </c>
      <c r="B289" s="78" t="s">
        <v>10</v>
      </c>
      <c r="C289" s="78" t="s">
        <v>31</v>
      </c>
      <c r="D289" s="78" t="s">
        <v>272</v>
      </c>
      <c r="E289" s="79">
        <v>3407</v>
      </c>
      <c r="F289" s="78" t="s">
        <v>11</v>
      </c>
      <c r="G289" s="78" t="s">
        <v>13</v>
      </c>
      <c r="H289" s="80">
        <v>49028</v>
      </c>
      <c r="I289" s="81">
        <v>6609.9</v>
      </c>
      <c r="J289" s="80">
        <v>42418.1</v>
      </c>
      <c r="K289" s="81">
        <v>42418.1</v>
      </c>
    </row>
    <row r="290" spans="1:11" s="77" customFormat="1" ht="20.100000000000001" hidden="1" customHeight="1" x14ac:dyDescent="0.25">
      <c r="A290" s="78" t="s">
        <v>146</v>
      </c>
      <c r="B290" s="78" t="s">
        <v>26</v>
      </c>
      <c r="C290" s="78" t="s">
        <v>129</v>
      </c>
      <c r="D290" s="78" t="s">
        <v>145</v>
      </c>
      <c r="E290" s="79">
        <v>3419</v>
      </c>
      <c r="F290" s="78" t="s">
        <v>11</v>
      </c>
      <c r="G290" s="78" t="s">
        <v>13</v>
      </c>
      <c r="H290" s="80">
        <v>7303</v>
      </c>
      <c r="I290" s="81">
        <v>896.5</v>
      </c>
      <c r="J290" s="80">
        <v>6406.5</v>
      </c>
      <c r="K290" s="81">
        <v>6406.5</v>
      </c>
    </row>
    <row r="291" spans="1:11" s="77" customFormat="1" ht="20.100000000000001" hidden="1" customHeight="1" x14ac:dyDescent="0.25">
      <c r="A291" s="78" t="s">
        <v>146</v>
      </c>
      <c r="B291" s="78" t="s">
        <v>26</v>
      </c>
      <c r="C291" s="78" t="s">
        <v>50</v>
      </c>
      <c r="D291" s="78" t="s">
        <v>257</v>
      </c>
      <c r="E291" s="79">
        <v>3430</v>
      </c>
      <c r="F291" s="78" t="s">
        <v>15</v>
      </c>
      <c r="G291" s="78" t="s">
        <v>13</v>
      </c>
      <c r="H291" s="80">
        <v>2818</v>
      </c>
      <c r="I291" s="81">
        <v>349</v>
      </c>
      <c r="J291" s="80">
        <v>2469</v>
      </c>
      <c r="K291" s="81">
        <v>2469</v>
      </c>
    </row>
    <row r="292" spans="1:11" s="77" customFormat="1" ht="20.100000000000001" hidden="1" customHeight="1" x14ac:dyDescent="0.25">
      <c r="A292" s="78" t="s">
        <v>172</v>
      </c>
      <c r="B292" s="78" t="s">
        <v>20</v>
      </c>
      <c r="C292" s="78" t="s">
        <v>176</v>
      </c>
      <c r="D292" s="78" t="s">
        <v>175</v>
      </c>
      <c r="E292" s="79">
        <v>3436</v>
      </c>
      <c r="F292" s="78" t="s">
        <v>11</v>
      </c>
      <c r="G292" s="78" t="s">
        <v>13</v>
      </c>
      <c r="H292" s="80">
        <v>23798</v>
      </c>
      <c r="I292" s="81">
        <v>3214.2</v>
      </c>
      <c r="J292" s="80">
        <v>20583.8</v>
      </c>
      <c r="K292" s="81">
        <v>20583.8</v>
      </c>
    </row>
    <row r="293" spans="1:11" s="77" customFormat="1" ht="20.100000000000001" hidden="1" customHeight="1" x14ac:dyDescent="0.25">
      <c r="A293" s="78" t="s">
        <v>146</v>
      </c>
      <c r="B293" s="78" t="s">
        <v>26</v>
      </c>
      <c r="C293" s="78" t="s">
        <v>50</v>
      </c>
      <c r="D293" s="78" t="s">
        <v>257</v>
      </c>
      <c r="E293" s="79">
        <v>3437</v>
      </c>
      <c r="F293" s="78" t="s">
        <v>11</v>
      </c>
      <c r="G293" s="78" t="s">
        <v>13</v>
      </c>
      <c r="H293" s="80">
        <v>13450</v>
      </c>
      <c r="I293" s="81">
        <v>1814.45</v>
      </c>
      <c r="J293" s="80">
        <v>11635.55</v>
      </c>
      <c r="K293" s="81">
        <v>11635.55</v>
      </c>
    </row>
    <row r="294" spans="1:11" s="77" customFormat="1" ht="20.100000000000001" hidden="1" customHeight="1" x14ac:dyDescent="0.25">
      <c r="A294" s="78" t="s">
        <v>146</v>
      </c>
      <c r="B294" s="78" t="s">
        <v>26</v>
      </c>
      <c r="C294" s="78" t="s">
        <v>89</v>
      </c>
      <c r="D294" s="78" t="s">
        <v>207</v>
      </c>
      <c r="E294" s="79">
        <v>3443</v>
      </c>
      <c r="F294" s="78" t="s">
        <v>34</v>
      </c>
      <c r="G294" s="78" t="s">
        <v>13</v>
      </c>
      <c r="H294" s="80">
        <v>6364</v>
      </c>
      <c r="I294" s="81">
        <v>940.2</v>
      </c>
      <c r="J294" s="80">
        <v>5423.8</v>
      </c>
      <c r="K294" s="81">
        <v>5423.8</v>
      </c>
    </row>
    <row r="295" spans="1:11" s="77" customFormat="1" ht="20.100000000000001" hidden="1" customHeight="1" x14ac:dyDescent="0.25">
      <c r="A295" s="78" t="s">
        <v>140</v>
      </c>
      <c r="B295" s="78" t="s">
        <v>141</v>
      </c>
      <c r="C295" s="78" t="s">
        <v>80</v>
      </c>
      <c r="D295" s="78" t="s">
        <v>220</v>
      </c>
      <c r="E295" s="79">
        <v>3444</v>
      </c>
      <c r="F295" s="78" t="s">
        <v>15</v>
      </c>
      <c r="G295" s="78" t="s">
        <v>13</v>
      </c>
      <c r="H295" s="80">
        <v>15841</v>
      </c>
      <c r="I295" s="81">
        <v>1940.5</v>
      </c>
      <c r="J295" s="80">
        <v>13900.5</v>
      </c>
      <c r="K295" s="81">
        <v>13900.5</v>
      </c>
    </row>
    <row r="296" spans="1:11" s="77" customFormat="1" ht="20.100000000000001" hidden="1" customHeight="1" x14ac:dyDescent="0.25">
      <c r="A296" s="78" t="s">
        <v>140</v>
      </c>
      <c r="B296" s="78" t="s">
        <v>141</v>
      </c>
      <c r="C296" s="78" t="s">
        <v>80</v>
      </c>
      <c r="D296" s="78" t="s">
        <v>220</v>
      </c>
      <c r="E296" s="79">
        <v>3445</v>
      </c>
      <c r="F296" s="78" t="s">
        <v>18</v>
      </c>
      <c r="G296" s="78" t="s">
        <v>13</v>
      </c>
      <c r="H296" s="80">
        <v>36410</v>
      </c>
      <c r="I296" s="81">
        <v>4917</v>
      </c>
      <c r="J296" s="80">
        <v>31493</v>
      </c>
      <c r="K296" s="81">
        <v>31493</v>
      </c>
    </row>
    <row r="297" spans="1:11" s="77" customFormat="1" ht="20.100000000000001" hidden="1" customHeight="1" x14ac:dyDescent="0.25">
      <c r="A297" s="78" t="s">
        <v>146</v>
      </c>
      <c r="B297" s="78" t="s">
        <v>26</v>
      </c>
      <c r="C297" s="78" t="s">
        <v>83</v>
      </c>
      <c r="D297" s="78" t="s">
        <v>215</v>
      </c>
      <c r="E297" s="79">
        <v>3447</v>
      </c>
      <c r="F297" s="78" t="s">
        <v>19</v>
      </c>
      <c r="G297" s="78" t="s">
        <v>13</v>
      </c>
      <c r="H297" s="80">
        <v>0</v>
      </c>
      <c r="I297" s="81">
        <v>0</v>
      </c>
      <c r="J297" s="80">
        <v>0</v>
      </c>
      <c r="K297" s="81">
        <v>0</v>
      </c>
    </row>
    <row r="298" spans="1:11" s="77" customFormat="1" ht="20.100000000000001" hidden="1" customHeight="1" x14ac:dyDescent="0.25">
      <c r="A298" s="78" t="s">
        <v>146</v>
      </c>
      <c r="B298" s="78" t="s">
        <v>26</v>
      </c>
      <c r="C298" s="78" t="s">
        <v>129</v>
      </c>
      <c r="D298" s="78" t="s">
        <v>145</v>
      </c>
      <c r="E298" s="79">
        <v>3454</v>
      </c>
      <c r="F298" s="78" t="s">
        <v>24</v>
      </c>
      <c r="G298" s="78" t="s">
        <v>13</v>
      </c>
      <c r="H298" s="80">
        <v>0</v>
      </c>
      <c r="I298" s="81">
        <v>0</v>
      </c>
      <c r="J298" s="80">
        <v>0</v>
      </c>
      <c r="K298" s="81">
        <v>0</v>
      </c>
    </row>
    <row r="299" spans="1:11" s="77" customFormat="1" ht="20.100000000000001" hidden="1" customHeight="1" x14ac:dyDescent="0.25">
      <c r="A299" s="78" t="s">
        <v>146</v>
      </c>
      <c r="B299" s="78" t="s">
        <v>26</v>
      </c>
      <c r="C299" s="78" t="s">
        <v>50</v>
      </c>
      <c r="D299" s="78" t="s">
        <v>257</v>
      </c>
      <c r="E299" s="79">
        <v>3459</v>
      </c>
      <c r="F299" s="78" t="s">
        <v>11</v>
      </c>
      <c r="G299" s="78" t="s">
        <v>13</v>
      </c>
      <c r="H299" s="80">
        <v>4888</v>
      </c>
      <c r="I299" s="81">
        <v>594.5</v>
      </c>
      <c r="J299" s="80">
        <v>4293.5</v>
      </c>
      <c r="K299" s="81">
        <v>4293.5</v>
      </c>
    </row>
    <row r="300" spans="1:11" s="77" customFormat="1" ht="20.100000000000001" hidden="1" customHeight="1" x14ac:dyDescent="0.25">
      <c r="A300" s="78" t="s">
        <v>146</v>
      </c>
      <c r="B300" s="78" t="s">
        <v>26</v>
      </c>
      <c r="C300" s="78" t="s">
        <v>129</v>
      </c>
      <c r="D300" s="78" t="s">
        <v>145</v>
      </c>
      <c r="E300" s="79">
        <v>3466</v>
      </c>
      <c r="F300" s="78" t="s">
        <v>24</v>
      </c>
      <c r="G300" s="78" t="s">
        <v>13</v>
      </c>
      <c r="H300" s="80">
        <v>16978</v>
      </c>
      <c r="I300" s="81">
        <v>2079.5</v>
      </c>
      <c r="J300" s="80">
        <v>14898.5</v>
      </c>
      <c r="K300" s="81">
        <v>14898.5</v>
      </c>
    </row>
    <row r="301" spans="1:11" s="77" customFormat="1" ht="20.100000000000001" hidden="1" customHeight="1" x14ac:dyDescent="0.25">
      <c r="A301" s="78" t="s">
        <v>158</v>
      </c>
      <c r="B301" s="78" t="s">
        <v>10</v>
      </c>
      <c r="C301" s="78" t="s">
        <v>99</v>
      </c>
      <c r="D301" s="78" t="s">
        <v>197</v>
      </c>
      <c r="E301" s="79">
        <v>3468</v>
      </c>
      <c r="F301" s="78" t="s">
        <v>19</v>
      </c>
      <c r="G301" s="78" t="s">
        <v>13</v>
      </c>
      <c r="H301" s="80">
        <v>10798</v>
      </c>
      <c r="I301" s="81">
        <v>1464.1</v>
      </c>
      <c r="J301" s="80">
        <v>9333.9</v>
      </c>
      <c r="K301" s="81">
        <v>9333.9</v>
      </c>
    </row>
    <row r="302" spans="1:11" s="77" customFormat="1" ht="20.100000000000001" hidden="1" customHeight="1" x14ac:dyDescent="0.25">
      <c r="A302" s="78" t="s">
        <v>146</v>
      </c>
      <c r="B302" s="78" t="s">
        <v>26</v>
      </c>
      <c r="C302" s="78" t="s">
        <v>61</v>
      </c>
      <c r="D302" s="78" t="s">
        <v>246</v>
      </c>
      <c r="E302" s="79">
        <v>3482</v>
      </c>
      <c r="F302" s="78" t="s">
        <v>11</v>
      </c>
      <c r="G302" s="78" t="s">
        <v>13</v>
      </c>
      <c r="H302" s="80">
        <v>0</v>
      </c>
      <c r="I302" s="81">
        <v>0</v>
      </c>
      <c r="J302" s="80">
        <v>0</v>
      </c>
      <c r="K302" s="81">
        <v>0</v>
      </c>
    </row>
    <row r="303" spans="1:11" s="77" customFormat="1" ht="20.100000000000001" hidden="1" customHeight="1" x14ac:dyDescent="0.25">
      <c r="A303" s="78" t="s">
        <v>146</v>
      </c>
      <c r="B303" s="78" t="s">
        <v>26</v>
      </c>
      <c r="C303" s="78" t="s">
        <v>61</v>
      </c>
      <c r="D303" s="78" t="s">
        <v>246</v>
      </c>
      <c r="E303" s="79">
        <v>3483</v>
      </c>
      <c r="F303" s="78" t="s">
        <v>11</v>
      </c>
      <c r="G303" s="78" t="s">
        <v>13</v>
      </c>
      <c r="H303" s="80">
        <v>26840</v>
      </c>
      <c r="I303" s="81">
        <v>3639.9</v>
      </c>
      <c r="J303" s="80">
        <v>23200.1</v>
      </c>
      <c r="K303" s="81">
        <v>23200.1</v>
      </c>
    </row>
    <row r="304" spans="1:11" s="77" customFormat="1" ht="20.100000000000001" hidden="1" customHeight="1" x14ac:dyDescent="0.25">
      <c r="A304" s="78" t="s">
        <v>140</v>
      </c>
      <c r="B304" s="78" t="s">
        <v>141</v>
      </c>
      <c r="C304" s="78" t="s">
        <v>38</v>
      </c>
      <c r="D304" s="78" t="s">
        <v>268</v>
      </c>
      <c r="E304" s="79">
        <v>3487</v>
      </c>
      <c r="F304" s="78" t="s">
        <v>24</v>
      </c>
      <c r="G304" s="78" t="s">
        <v>13</v>
      </c>
      <c r="H304" s="80">
        <v>0</v>
      </c>
      <c r="I304" s="81">
        <v>0</v>
      </c>
      <c r="J304" s="80">
        <v>0</v>
      </c>
      <c r="K304" s="81">
        <v>0</v>
      </c>
    </row>
    <row r="305" spans="1:11" s="77" customFormat="1" ht="20.100000000000001" hidden="1" customHeight="1" x14ac:dyDescent="0.25">
      <c r="A305" s="78" t="s">
        <v>140</v>
      </c>
      <c r="B305" s="78" t="s">
        <v>141</v>
      </c>
      <c r="C305" s="78" t="s">
        <v>38</v>
      </c>
      <c r="D305" s="78" t="s">
        <v>268</v>
      </c>
      <c r="E305" s="79">
        <v>3489</v>
      </c>
      <c r="F305" s="78" t="s">
        <v>18</v>
      </c>
      <c r="G305" s="78" t="s">
        <v>13</v>
      </c>
      <c r="H305" s="80">
        <v>0</v>
      </c>
      <c r="I305" s="81">
        <v>0</v>
      </c>
      <c r="J305" s="80">
        <v>0</v>
      </c>
      <c r="K305" s="81">
        <v>0</v>
      </c>
    </row>
    <row r="306" spans="1:11" s="77" customFormat="1" ht="20.100000000000001" hidden="1" customHeight="1" x14ac:dyDescent="0.25">
      <c r="A306" s="78" t="s">
        <v>140</v>
      </c>
      <c r="B306" s="78" t="s">
        <v>141</v>
      </c>
      <c r="C306" s="78" t="s">
        <v>38</v>
      </c>
      <c r="D306" s="78" t="s">
        <v>268</v>
      </c>
      <c r="E306" s="79">
        <v>3496</v>
      </c>
      <c r="F306" s="78" t="s">
        <v>19</v>
      </c>
      <c r="G306" s="78" t="s">
        <v>13</v>
      </c>
      <c r="H306" s="80">
        <v>6890</v>
      </c>
      <c r="I306" s="81">
        <v>841.5</v>
      </c>
      <c r="J306" s="80">
        <v>6048.5</v>
      </c>
      <c r="K306" s="81">
        <v>6048.5</v>
      </c>
    </row>
    <row r="307" spans="1:11" s="77" customFormat="1" ht="20.100000000000001" hidden="1" customHeight="1" x14ac:dyDescent="0.25">
      <c r="A307" s="78" t="s">
        <v>144</v>
      </c>
      <c r="B307" s="78" t="s">
        <v>22</v>
      </c>
      <c r="C307" s="78" t="s">
        <v>33</v>
      </c>
      <c r="D307" s="78" t="s">
        <v>270</v>
      </c>
      <c r="E307" s="79">
        <v>3498</v>
      </c>
      <c r="F307" s="78" t="s">
        <v>24</v>
      </c>
      <c r="G307" s="78" t="s">
        <v>13</v>
      </c>
      <c r="H307" s="80">
        <v>5321</v>
      </c>
      <c r="I307" s="81">
        <v>657.5</v>
      </c>
      <c r="J307" s="80">
        <v>4663.5</v>
      </c>
      <c r="K307" s="81">
        <v>4663.5</v>
      </c>
    </row>
    <row r="308" spans="1:11" s="77" customFormat="1" ht="20.100000000000001" hidden="1" customHeight="1" x14ac:dyDescent="0.25">
      <c r="A308" s="78" t="s">
        <v>140</v>
      </c>
      <c r="B308" s="78" t="s">
        <v>141</v>
      </c>
      <c r="C308" s="78" t="s">
        <v>38</v>
      </c>
      <c r="D308" s="78" t="s">
        <v>268</v>
      </c>
      <c r="E308" s="79">
        <v>3501</v>
      </c>
      <c r="F308" s="78" t="s">
        <v>15</v>
      </c>
      <c r="G308" s="78" t="s">
        <v>13</v>
      </c>
      <c r="H308" s="80">
        <v>20662</v>
      </c>
      <c r="I308" s="81">
        <v>2776.95</v>
      </c>
      <c r="J308" s="80">
        <v>17885.05</v>
      </c>
      <c r="K308" s="81">
        <v>17885.05</v>
      </c>
    </row>
    <row r="309" spans="1:11" s="77" customFormat="1" ht="20.100000000000001" hidden="1" customHeight="1" x14ac:dyDescent="0.25">
      <c r="A309" s="78" t="s">
        <v>158</v>
      </c>
      <c r="B309" s="78" t="s">
        <v>10</v>
      </c>
      <c r="C309" s="78" t="s">
        <v>99</v>
      </c>
      <c r="D309" s="78" t="s">
        <v>197</v>
      </c>
      <c r="E309" s="79">
        <v>3502</v>
      </c>
      <c r="F309" s="78" t="s">
        <v>18</v>
      </c>
      <c r="G309" s="78" t="s">
        <v>13</v>
      </c>
      <c r="H309" s="80">
        <v>3826</v>
      </c>
      <c r="I309" s="81">
        <v>517.54999999999995</v>
      </c>
      <c r="J309" s="80">
        <v>3308.45</v>
      </c>
      <c r="K309" s="81">
        <v>3308.45</v>
      </c>
    </row>
    <row r="310" spans="1:11" s="77" customFormat="1" ht="20.100000000000001" hidden="1" customHeight="1" x14ac:dyDescent="0.25">
      <c r="A310" s="78" t="s">
        <v>140</v>
      </c>
      <c r="B310" s="78" t="s">
        <v>141</v>
      </c>
      <c r="C310" s="78" t="s">
        <v>80</v>
      </c>
      <c r="D310" s="78" t="s">
        <v>220</v>
      </c>
      <c r="E310" s="79">
        <v>3504</v>
      </c>
      <c r="F310" s="78" t="s">
        <v>18</v>
      </c>
      <c r="G310" s="78" t="s">
        <v>13</v>
      </c>
      <c r="H310" s="80">
        <v>8460</v>
      </c>
      <c r="I310" s="81">
        <v>1140.1500000000001</v>
      </c>
      <c r="J310" s="80">
        <v>7319.85</v>
      </c>
      <c r="K310" s="81">
        <v>7319.85</v>
      </c>
    </row>
    <row r="311" spans="1:11" s="77" customFormat="1" ht="20.100000000000001" hidden="1" customHeight="1" x14ac:dyDescent="0.25">
      <c r="A311" s="78" t="s">
        <v>140</v>
      </c>
      <c r="B311" s="78" t="s">
        <v>141</v>
      </c>
      <c r="C311" s="78" t="s">
        <v>80</v>
      </c>
      <c r="D311" s="78" t="s">
        <v>220</v>
      </c>
      <c r="E311" s="79">
        <v>3505</v>
      </c>
      <c r="F311" s="78" t="s">
        <v>15</v>
      </c>
      <c r="G311" s="78" t="s">
        <v>13</v>
      </c>
      <c r="H311" s="80">
        <v>6087</v>
      </c>
      <c r="I311" s="81">
        <v>747</v>
      </c>
      <c r="J311" s="80">
        <v>5340</v>
      </c>
      <c r="K311" s="81">
        <v>5340</v>
      </c>
    </row>
    <row r="312" spans="1:11" s="77" customFormat="1" ht="20.100000000000001" hidden="1" customHeight="1" x14ac:dyDescent="0.25">
      <c r="A312" s="78" t="s">
        <v>174</v>
      </c>
      <c r="B312" s="78" t="s">
        <v>25</v>
      </c>
      <c r="C312" s="78" t="s">
        <v>196</v>
      </c>
      <c r="D312" s="78" t="s">
        <v>195</v>
      </c>
      <c r="E312" s="79">
        <v>3506</v>
      </c>
      <c r="F312" s="78" t="s">
        <v>18</v>
      </c>
      <c r="G312" s="78" t="s">
        <v>13</v>
      </c>
      <c r="H312" s="80">
        <v>0</v>
      </c>
      <c r="I312" s="81">
        <v>0</v>
      </c>
      <c r="J312" s="80">
        <v>0</v>
      </c>
      <c r="K312" s="81">
        <v>0</v>
      </c>
    </row>
    <row r="313" spans="1:11" s="77" customFormat="1" ht="20.100000000000001" hidden="1" customHeight="1" x14ac:dyDescent="0.25">
      <c r="A313" s="78" t="s">
        <v>144</v>
      </c>
      <c r="B313" s="78" t="s">
        <v>22</v>
      </c>
      <c r="C313" s="78" t="s">
        <v>33</v>
      </c>
      <c r="D313" s="78" t="s">
        <v>270</v>
      </c>
      <c r="E313" s="79">
        <v>3507</v>
      </c>
      <c r="F313" s="78" t="s">
        <v>24</v>
      </c>
      <c r="G313" s="78" t="s">
        <v>13</v>
      </c>
      <c r="H313" s="80">
        <v>1509</v>
      </c>
      <c r="I313" s="81">
        <v>185.5</v>
      </c>
      <c r="J313" s="80">
        <v>1323.5</v>
      </c>
      <c r="K313" s="81">
        <v>1557</v>
      </c>
    </row>
    <row r="314" spans="1:11" s="77" customFormat="1" ht="20.100000000000001" hidden="1" customHeight="1" x14ac:dyDescent="0.25">
      <c r="A314" s="78" t="s">
        <v>140</v>
      </c>
      <c r="B314" s="78" t="s">
        <v>141</v>
      </c>
      <c r="C314" s="78" t="s">
        <v>80</v>
      </c>
      <c r="D314" s="78" t="s">
        <v>220</v>
      </c>
      <c r="E314" s="79">
        <v>3508</v>
      </c>
      <c r="F314" s="78" t="s">
        <v>15</v>
      </c>
      <c r="G314" s="78" t="s">
        <v>13</v>
      </c>
      <c r="H314" s="80">
        <v>2056</v>
      </c>
      <c r="I314" s="81">
        <v>254.5</v>
      </c>
      <c r="J314" s="80">
        <v>1801.5</v>
      </c>
      <c r="K314" s="81">
        <v>1801.5</v>
      </c>
    </row>
    <row r="315" spans="1:11" s="77" customFormat="1" ht="20.100000000000001" hidden="1" customHeight="1" x14ac:dyDescent="0.25">
      <c r="A315" s="78" t="s">
        <v>144</v>
      </c>
      <c r="B315" s="78" t="s">
        <v>22</v>
      </c>
      <c r="C315" s="78" t="s">
        <v>55</v>
      </c>
      <c r="D315" s="78" t="s">
        <v>252</v>
      </c>
      <c r="E315" s="79">
        <v>3511</v>
      </c>
      <c r="F315" s="78" t="s">
        <v>19</v>
      </c>
      <c r="G315" s="78" t="s">
        <v>13</v>
      </c>
      <c r="H315" s="80">
        <v>9975</v>
      </c>
      <c r="I315" s="81">
        <v>1354.65</v>
      </c>
      <c r="J315" s="80">
        <v>8620.35</v>
      </c>
      <c r="K315" s="81">
        <v>8620.35</v>
      </c>
    </row>
    <row r="316" spans="1:11" s="77" customFormat="1" ht="20.100000000000001" hidden="1" customHeight="1" x14ac:dyDescent="0.25">
      <c r="A316" s="78" t="s">
        <v>144</v>
      </c>
      <c r="B316" s="78" t="s">
        <v>22</v>
      </c>
      <c r="C316" s="78" t="s">
        <v>33</v>
      </c>
      <c r="D316" s="78" t="s">
        <v>270</v>
      </c>
      <c r="E316" s="79">
        <v>3513</v>
      </c>
      <c r="F316" s="78" t="s">
        <v>18</v>
      </c>
      <c r="G316" s="78" t="s">
        <v>13</v>
      </c>
      <c r="H316" s="80">
        <v>13549</v>
      </c>
      <c r="I316" s="81">
        <v>1832.6</v>
      </c>
      <c r="J316" s="80">
        <v>11716.4</v>
      </c>
      <c r="K316" s="81">
        <v>11716.4</v>
      </c>
    </row>
    <row r="317" spans="1:11" s="77" customFormat="1" ht="20.100000000000001" hidden="1" customHeight="1" x14ac:dyDescent="0.25">
      <c r="A317" s="78" t="s">
        <v>140</v>
      </c>
      <c r="B317" s="78" t="s">
        <v>141</v>
      </c>
      <c r="C317" s="78" t="s">
        <v>38</v>
      </c>
      <c r="D317" s="78" t="s">
        <v>268</v>
      </c>
      <c r="E317" s="79">
        <v>3514</v>
      </c>
      <c r="F317" s="78" t="s">
        <v>24</v>
      </c>
      <c r="G317" s="78" t="s">
        <v>13</v>
      </c>
      <c r="H317" s="80">
        <v>23722</v>
      </c>
      <c r="I317" s="81">
        <v>3198.25</v>
      </c>
      <c r="J317" s="80">
        <v>20523.75</v>
      </c>
      <c r="K317" s="81">
        <v>20523.75</v>
      </c>
    </row>
    <row r="318" spans="1:11" s="77" customFormat="1" ht="20.100000000000001" hidden="1" customHeight="1" x14ac:dyDescent="0.25">
      <c r="A318" s="78" t="s">
        <v>140</v>
      </c>
      <c r="B318" s="78" t="s">
        <v>141</v>
      </c>
      <c r="C318" s="78" t="s">
        <v>38</v>
      </c>
      <c r="D318" s="78" t="s">
        <v>268</v>
      </c>
      <c r="E318" s="79">
        <v>3515</v>
      </c>
      <c r="F318" s="78" t="s">
        <v>24</v>
      </c>
      <c r="G318" s="78" t="s">
        <v>13</v>
      </c>
      <c r="H318" s="80">
        <v>9038</v>
      </c>
      <c r="I318" s="81">
        <v>1219.3499999999999</v>
      </c>
      <c r="J318" s="80">
        <v>7818.65</v>
      </c>
      <c r="K318" s="81">
        <v>6320.26</v>
      </c>
    </row>
    <row r="319" spans="1:11" s="77" customFormat="1" ht="20.100000000000001" hidden="1" customHeight="1" x14ac:dyDescent="0.25">
      <c r="A319" s="78" t="s">
        <v>140</v>
      </c>
      <c r="B319" s="78" t="s">
        <v>141</v>
      </c>
      <c r="C319" s="78" t="s">
        <v>14</v>
      </c>
      <c r="D319" s="78" t="s">
        <v>280</v>
      </c>
      <c r="E319" s="79">
        <v>3521</v>
      </c>
      <c r="F319" s="78" t="s">
        <v>18</v>
      </c>
      <c r="G319" s="78" t="s">
        <v>13</v>
      </c>
      <c r="H319" s="80">
        <v>22675</v>
      </c>
      <c r="I319" s="81">
        <v>3051.4</v>
      </c>
      <c r="J319" s="80">
        <v>19623.599999999999</v>
      </c>
      <c r="K319" s="81">
        <v>19623.599999999999</v>
      </c>
    </row>
    <row r="320" spans="1:11" s="77" customFormat="1" ht="20.100000000000001" hidden="1" customHeight="1" x14ac:dyDescent="0.25">
      <c r="A320" s="78" t="s">
        <v>144</v>
      </c>
      <c r="B320" s="78" t="s">
        <v>22</v>
      </c>
      <c r="C320" s="78" t="s">
        <v>33</v>
      </c>
      <c r="D320" s="78" t="s">
        <v>270</v>
      </c>
      <c r="E320" s="79">
        <v>3526</v>
      </c>
      <c r="F320" s="78" t="s">
        <v>18</v>
      </c>
      <c r="G320" s="78" t="s">
        <v>13</v>
      </c>
      <c r="H320" s="80">
        <v>19468</v>
      </c>
      <c r="I320" s="81">
        <v>2616.35</v>
      </c>
      <c r="J320" s="80">
        <v>16851.650000000001</v>
      </c>
      <c r="K320" s="81">
        <v>16851.650000000001</v>
      </c>
    </row>
    <row r="321" spans="1:11" s="77" customFormat="1" ht="20.100000000000001" hidden="1" customHeight="1" x14ac:dyDescent="0.25">
      <c r="A321" s="78" t="s">
        <v>144</v>
      </c>
      <c r="B321" s="78" t="s">
        <v>22</v>
      </c>
      <c r="C321" s="78" t="s">
        <v>33</v>
      </c>
      <c r="D321" s="78" t="s">
        <v>270</v>
      </c>
      <c r="E321" s="79">
        <v>3528</v>
      </c>
      <c r="F321" s="78" t="s">
        <v>19</v>
      </c>
      <c r="G321" s="78" t="s">
        <v>13</v>
      </c>
      <c r="H321" s="80">
        <v>8927</v>
      </c>
      <c r="I321" s="81">
        <v>1201.75</v>
      </c>
      <c r="J321" s="80">
        <v>7725.25</v>
      </c>
      <c r="K321" s="81">
        <v>7725.25</v>
      </c>
    </row>
    <row r="322" spans="1:11" s="77" customFormat="1" ht="20.100000000000001" hidden="1" customHeight="1" x14ac:dyDescent="0.25">
      <c r="A322" s="78" t="s">
        <v>144</v>
      </c>
      <c r="B322" s="78" t="s">
        <v>22</v>
      </c>
      <c r="C322" s="78" t="s">
        <v>55</v>
      </c>
      <c r="D322" s="78" t="s">
        <v>252</v>
      </c>
      <c r="E322" s="79">
        <v>3532</v>
      </c>
      <c r="F322" s="78" t="s">
        <v>11</v>
      </c>
      <c r="G322" s="78" t="s">
        <v>13</v>
      </c>
      <c r="H322" s="80">
        <v>16790</v>
      </c>
      <c r="I322" s="81">
        <v>2266.5500000000002</v>
      </c>
      <c r="J322" s="80">
        <v>14523.45</v>
      </c>
      <c r="K322" s="81">
        <v>14523.45</v>
      </c>
    </row>
    <row r="323" spans="1:11" s="77" customFormat="1" ht="20.100000000000001" hidden="1" customHeight="1" x14ac:dyDescent="0.25">
      <c r="A323" s="78" t="s">
        <v>144</v>
      </c>
      <c r="B323" s="78" t="s">
        <v>22</v>
      </c>
      <c r="C323" s="78" t="s">
        <v>33</v>
      </c>
      <c r="D323" s="78" t="s">
        <v>270</v>
      </c>
      <c r="E323" s="79">
        <v>3533</v>
      </c>
      <c r="F323" s="78" t="s">
        <v>18</v>
      </c>
      <c r="G323" s="78" t="s">
        <v>13</v>
      </c>
      <c r="H323" s="80">
        <v>6474</v>
      </c>
      <c r="I323" s="81">
        <v>794</v>
      </c>
      <c r="J323" s="80">
        <v>5680</v>
      </c>
      <c r="K323" s="81">
        <v>5680</v>
      </c>
    </row>
    <row r="324" spans="1:11" s="77" customFormat="1" ht="20.100000000000001" hidden="1" customHeight="1" x14ac:dyDescent="0.25">
      <c r="A324" s="78" t="s">
        <v>144</v>
      </c>
      <c r="B324" s="78" t="s">
        <v>22</v>
      </c>
      <c r="C324" s="78" t="s">
        <v>117</v>
      </c>
      <c r="D324" s="78" t="s">
        <v>170</v>
      </c>
      <c r="E324" s="79">
        <v>3535</v>
      </c>
      <c r="F324" s="78" t="s">
        <v>11</v>
      </c>
      <c r="G324" s="78" t="s">
        <v>13</v>
      </c>
      <c r="H324" s="80">
        <v>19855</v>
      </c>
      <c r="I324" s="81">
        <v>2437</v>
      </c>
      <c r="J324" s="80">
        <v>17418</v>
      </c>
      <c r="K324" s="81">
        <v>17418</v>
      </c>
    </row>
    <row r="325" spans="1:11" s="77" customFormat="1" ht="20.100000000000001" hidden="1" customHeight="1" x14ac:dyDescent="0.25">
      <c r="A325" s="78" t="s">
        <v>144</v>
      </c>
      <c r="B325" s="78" t="s">
        <v>22</v>
      </c>
      <c r="C325" s="78" t="s">
        <v>33</v>
      </c>
      <c r="D325" s="78" t="s">
        <v>270</v>
      </c>
      <c r="E325" s="79">
        <v>3539</v>
      </c>
      <c r="F325" s="78" t="s">
        <v>18</v>
      </c>
      <c r="G325" s="78" t="s">
        <v>13</v>
      </c>
      <c r="H325" s="80">
        <v>15596</v>
      </c>
      <c r="I325" s="81">
        <v>2111.4499999999998</v>
      </c>
      <c r="J325" s="80">
        <v>13484.55</v>
      </c>
      <c r="K325" s="81">
        <v>13484.55</v>
      </c>
    </row>
    <row r="326" spans="1:11" s="77" customFormat="1" ht="20.100000000000001" hidden="1" customHeight="1" x14ac:dyDescent="0.25">
      <c r="A326" s="78" t="s">
        <v>140</v>
      </c>
      <c r="B326" s="78" t="s">
        <v>141</v>
      </c>
      <c r="C326" s="78" t="s">
        <v>38</v>
      </c>
      <c r="D326" s="78" t="s">
        <v>268</v>
      </c>
      <c r="E326" s="79">
        <v>3542</v>
      </c>
      <c r="F326" s="78" t="s">
        <v>19</v>
      </c>
      <c r="G326" s="78" t="s">
        <v>13</v>
      </c>
      <c r="H326" s="80">
        <v>6287</v>
      </c>
      <c r="I326" s="81">
        <v>843.7</v>
      </c>
      <c r="J326" s="80">
        <v>5443.3</v>
      </c>
      <c r="K326" s="81">
        <v>5443.3</v>
      </c>
    </row>
    <row r="327" spans="1:11" s="77" customFormat="1" ht="20.100000000000001" hidden="1" customHeight="1" x14ac:dyDescent="0.25">
      <c r="A327" s="78" t="s">
        <v>140</v>
      </c>
      <c r="B327" s="78" t="s">
        <v>141</v>
      </c>
      <c r="C327" s="78" t="s">
        <v>80</v>
      </c>
      <c r="D327" s="78" t="s">
        <v>220</v>
      </c>
      <c r="E327" s="79">
        <v>3549</v>
      </c>
      <c r="F327" s="78" t="s">
        <v>11</v>
      </c>
      <c r="G327" s="78" t="s">
        <v>13</v>
      </c>
      <c r="H327" s="80">
        <v>11265</v>
      </c>
      <c r="I327" s="81">
        <v>1526.8</v>
      </c>
      <c r="J327" s="80">
        <v>9738.2000000000007</v>
      </c>
      <c r="K327" s="81">
        <v>9738.2000000000007</v>
      </c>
    </row>
    <row r="328" spans="1:11" s="77" customFormat="1" ht="20.100000000000001" hidden="1" customHeight="1" x14ac:dyDescent="0.25">
      <c r="A328" s="78" t="s">
        <v>144</v>
      </c>
      <c r="B328" s="78" t="s">
        <v>22</v>
      </c>
      <c r="C328" s="78" t="s">
        <v>33</v>
      </c>
      <c r="D328" s="78" t="s">
        <v>270</v>
      </c>
      <c r="E328" s="79">
        <v>3553</v>
      </c>
      <c r="F328" s="78" t="s">
        <v>18</v>
      </c>
      <c r="G328" s="78" t="s">
        <v>13</v>
      </c>
      <c r="H328" s="80">
        <v>32875</v>
      </c>
      <c r="I328" s="81">
        <v>4445.6499999999996</v>
      </c>
      <c r="J328" s="80">
        <v>28429.35</v>
      </c>
      <c r="K328" s="81">
        <v>28429.35</v>
      </c>
    </row>
    <row r="329" spans="1:11" s="77" customFormat="1" ht="20.100000000000001" hidden="1" customHeight="1" x14ac:dyDescent="0.25">
      <c r="A329" s="78" t="s">
        <v>158</v>
      </c>
      <c r="B329" s="78" t="s">
        <v>10</v>
      </c>
      <c r="C329" s="78" t="s">
        <v>99</v>
      </c>
      <c r="D329" s="78" t="s">
        <v>197</v>
      </c>
      <c r="E329" s="79">
        <v>3556</v>
      </c>
      <c r="F329" s="78" t="s">
        <v>19</v>
      </c>
      <c r="G329" s="78" t="s">
        <v>13</v>
      </c>
      <c r="H329" s="80">
        <v>11142</v>
      </c>
      <c r="I329" s="81">
        <v>1502.05</v>
      </c>
      <c r="J329" s="80">
        <v>9639.9500000000007</v>
      </c>
      <c r="K329" s="81">
        <v>9639.9500000000007</v>
      </c>
    </row>
    <row r="330" spans="1:11" s="77" customFormat="1" ht="20.100000000000001" hidden="1" customHeight="1" x14ac:dyDescent="0.25">
      <c r="A330" s="78" t="s">
        <v>144</v>
      </c>
      <c r="B330" s="78" t="s">
        <v>22</v>
      </c>
      <c r="C330" s="78" t="s">
        <v>33</v>
      </c>
      <c r="D330" s="78" t="s">
        <v>270</v>
      </c>
      <c r="E330" s="79">
        <v>3557</v>
      </c>
      <c r="F330" s="78" t="s">
        <v>11</v>
      </c>
      <c r="G330" s="78" t="s">
        <v>13</v>
      </c>
      <c r="H330" s="80">
        <v>13369</v>
      </c>
      <c r="I330" s="81">
        <v>1970.4</v>
      </c>
      <c r="J330" s="80">
        <v>11398.6</v>
      </c>
      <c r="K330" s="81">
        <v>11398.6</v>
      </c>
    </row>
    <row r="331" spans="1:11" s="77" customFormat="1" ht="20.100000000000001" hidden="1" customHeight="1" x14ac:dyDescent="0.25">
      <c r="A331" s="78" t="s">
        <v>144</v>
      </c>
      <c r="B331" s="78" t="s">
        <v>22</v>
      </c>
      <c r="C331" s="78" t="s">
        <v>47</v>
      </c>
      <c r="D331" s="78" t="s">
        <v>260</v>
      </c>
      <c r="E331" s="79">
        <v>3574</v>
      </c>
      <c r="F331" s="78" t="s">
        <v>19</v>
      </c>
      <c r="G331" s="78" t="s">
        <v>13</v>
      </c>
      <c r="H331" s="80">
        <v>14590</v>
      </c>
      <c r="I331" s="81">
        <v>2332.85</v>
      </c>
      <c r="J331" s="80">
        <v>12257.15</v>
      </c>
      <c r="K331" s="81">
        <v>12257.15</v>
      </c>
    </row>
    <row r="332" spans="1:11" s="77" customFormat="1" ht="20.100000000000001" hidden="1" customHeight="1" x14ac:dyDescent="0.25">
      <c r="A332" s="78" t="s">
        <v>174</v>
      </c>
      <c r="B332" s="78" t="s">
        <v>25</v>
      </c>
      <c r="C332" s="78" t="s">
        <v>196</v>
      </c>
      <c r="D332" s="78" t="s">
        <v>195</v>
      </c>
      <c r="E332" s="79">
        <v>3576</v>
      </c>
      <c r="F332" s="78" t="s">
        <v>19</v>
      </c>
      <c r="G332" s="78" t="s">
        <v>13</v>
      </c>
      <c r="H332" s="80">
        <v>6310</v>
      </c>
      <c r="I332" s="81">
        <v>855.8</v>
      </c>
      <c r="J332" s="80">
        <v>5454.2</v>
      </c>
      <c r="K332" s="81">
        <v>5454.2</v>
      </c>
    </row>
    <row r="333" spans="1:11" s="77" customFormat="1" ht="20.100000000000001" hidden="1" customHeight="1" x14ac:dyDescent="0.25">
      <c r="A333" s="78" t="s">
        <v>144</v>
      </c>
      <c r="B333" s="78" t="s">
        <v>22</v>
      </c>
      <c r="C333" s="78" t="s">
        <v>47</v>
      </c>
      <c r="D333" s="78" t="s">
        <v>260</v>
      </c>
      <c r="E333" s="79">
        <v>3585</v>
      </c>
      <c r="F333" s="78" t="s">
        <v>15</v>
      </c>
      <c r="G333" s="78" t="s">
        <v>13</v>
      </c>
      <c r="H333" s="80">
        <v>5869</v>
      </c>
      <c r="I333" s="81">
        <v>720</v>
      </c>
      <c r="J333" s="80">
        <v>5149</v>
      </c>
      <c r="K333" s="81">
        <v>5149</v>
      </c>
    </row>
    <row r="334" spans="1:11" s="77" customFormat="1" ht="20.100000000000001" hidden="1" customHeight="1" x14ac:dyDescent="0.25">
      <c r="A334" s="78" t="s">
        <v>144</v>
      </c>
      <c r="B334" s="78" t="s">
        <v>22</v>
      </c>
      <c r="C334" s="78" t="s">
        <v>47</v>
      </c>
      <c r="D334" s="78" t="s">
        <v>260</v>
      </c>
      <c r="E334" s="79">
        <v>3590</v>
      </c>
      <c r="F334" s="78" t="s">
        <v>24</v>
      </c>
      <c r="G334" s="78" t="s">
        <v>13</v>
      </c>
      <c r="H334" s="80">
        <v>4015</v>
      </c>
      <c r="I334" s="81">
        <v>536.79999999999995</v>
      </c>
      <c r="J334" s="80">
        <v>3478.2</v>
      </c>
      <c r="K334" s="81">
        <v>2733.54</v>
      </c>
    </row>
    <row r="335" spans="1:11" s="77" customFormat="1" ht="20.100000000000001" hidden="1" customHeight="1" x14ac:dyDescent="0.25">
      <c r="A335" s="78" t="s">
        <v>140</v>
      </c>
      <c r="B335" s="78" t="s">
        <v>141</v>
      </c>
      <c r="C335" s="78" t="s">
        <v>80</v>
      </c>
      <c r="D335" s="78" t="s">
        <v>220</v>
      </c>
      <c r="E335" s="79">
        <v>3592</v>
      </c>
      <c r="F335" s="78" t="s">
        <v>11</v>
      </c>
      <c r="G335" s="78" t="s">
        <v>13</v>
      </c>
      <c r="H335" s="80">
        <v>13115</v>
      </c>
      <c r="I335" s="81">
        <v>1603</v>
      </c>
      <c r="J335" s="80">
        <v>11512</v>
      </c>
      <c r="K335" s="81">
        <v>11512</v>
      </c>
    </row>
    <row r="336" spans="1:11" s="77" customFormat="1" ht="20.100000000000001" hidden="1" customHeight="1" x14ac:dyDescent="0.25">
      <c r="A336" s="78" t="s">
        <v>174</v>
      </c>
      <c r="B336" s="78" t="s">
        <v>25</v>
      </c>
      <c r="C336" s="78" t="s">
        <v>72</v>
      </c>
      <c r="D336" s="78" t="s">
        <v>231</v>
      </c>
      <c r="E336" s="79">
        <v>3593</v>
      </c>
      <c r="F336" s="78" t="s">
        <v>15</v>
      </c>
      <c r="G336" s="78" t="s">
        <v>13</v>
      </c>
      <c r="H336" s="80">
        <v>38680</v>
      </c>
      <c r="I336" s="81">
        <v>5247.55</v>
      </c>
      <c r="J336" s="80">
        <v>33432.449999999997</v>
      </c>
      <c r="K336" s="81">
        <v>33432.449999999997</v>
      </c>
    </row>
    <row r="337" spans="1:11" s="77" customFormat="1" ht="20.100000000000001" hidden="1" customHeight="1" x14ac:dyDescent="0.25">
      <c r="A337" s="78" t="s">
        <v>140</v>
      </c>
      <c r="B337" s="78" t="s">
        <v>141</v>
      </c>
      <c r="C337" s="78" t="s">
        <v>80</v>
      </c>
      <c r="D337" s="78" t="s">
        <v>220</v>
      </c>
      <c r="E337" s="79">
        <v>3594</v>
      </c>
      <c r="F337" s="78" t="s">
        <v>11</v>
      </c>
      <c r="G337" s="78" t="s">
        <v>13</v>
      </c>
      <c r="H337" s="80">
        <v>19144</v>
      </c>
      <c r="I337" s="81">
        <v>2350</v>
      </c>
      <c r="J337" s="80">
        <v>16794</v>
      </c>
      <c r="K337" s="81">
        <v>16794</v>
      </c>
    </row>
    <row r="338" spans="1:11" s="77" customFormat="1" ht="20.100000000000001" hidden="1" customHeight="1" x14ac:dyDescent="0.25">
      <c r="A338" s="78" t="s">
        <v>158</v>
      </c>
      <c r="B338" s="78" t="s">
        <v>10</v>
      </c>
      <c r="C338" s="78" t="s">
        <v>64</v>
      </c>
      <c r="D338" s="78" t="s">
        <v>243</v>
      </c>
      <c r="E338" s="79">
        <v>3600</v>
      </c>
      <c r="F338" s="78" t="s">
        <v>11</v>
      </c>
      <c r="G338" s="78" t="s">
        <v>13</v>
      </c>
      <c r="H338" s="80">
        <v>0</v>
      </c>
      <c r="I338" s="81">
        <v>0</v>
      </c>
      <c r="J338" s="80">
        <v>0</v>
      </c>
      <c r="K338" s="81">
        <v>0</v>
      </c>
    </row>
    <row r="339" spans="1:11" s="77" customFormat="1" ht="20.100000000000001" hidden="1" customHeight="1" x14ac:dyDescent="0.25">
      <c r="A339" s="78" t="s">
        <v>158</v>
      </c>
      <c r="B339" s="78" t="s">
        <v>10</v>
      </c>
      <c r="C339" s="78" t="s">
        <v>99</v>
      </c>
      <c r="D339" s="78" t="s">
        <v>197</v>
      </c>
      <c r="E339" s="79">
        <v>3603</v>
      </c>
      <c r="F339" s="78" t="s">
        <v>18</v>
      </c>
      <c r="G339" s="78" t="s">
        <v>13</v>
      </c>
      <c r="H339" s="80">
        <v>9198</v>
      </c>
      <c r="I339" s="81">
        <v>1238.05</v>
      </c>
      <c r="J339" s="80">
        <v>7959.95</v>
      </c>
      <c r="K339" s="81">
        <v>7959.95</v>
      </c>
    </row>
    <row r="340" spans="1:11" s="77" customFormat="1" ht="20.100000000000001" hidden="1" customHeight="1" x14ac:dyDescent="0.25">
      <c r="A340" s="78" t="s">
        <v>140</v>
      </c>
      <c r="B340" s="78" t="s">
        <v>141</v>
      </c>
      <c r="C340" s="78" t="s">
        <v>38</v>
      </c>
      <c r="D340" s="78" t="s">
        <v>268</v>
      </c>
      <c r="E340" s="79">
        <v>3607</v>
      </c>
      <c r="F340" s="78" t="s">
        <v>18</v>
      </c>
      <c r="G340" s="78" t="s">
        <v>13</v>
      </c>
      <c r="H340" s="80">
        <v>9103</v>
      </c>
      <c r="I340" s="81">
        <v>1113</v>
      </c>
      <c r="J340" s="80">
        <v>7990</v>
      </c>
      <c r="K340" s="81">
        <v>7990</v>
      </c>
    </row>
    <row r="341" spans="1:11" s="77" customFormat="1" ht="20.100000000000001" hidden="1" customHeight="1" x14ac:dyDescent="0.25">
      <c r="A341" s="78" t="s">
        <v>158</v>
      </c>
      <c r="B341" s="78" t="s">
        <v>10</v>
      </c>
      <c r="C341" s="78" t="s">
        <v>99</v>
      </c>
      <c r="D341" s="78" t="s">
        <v>197</v>
      </c>
      <c r="E341" s="79">
        <v>3618</v>
      </c>
      <c r="F341" s="78" t="s">
        <v>19</v>
      </c>
      <c r="G341" s="78" t="s">
        <v>13</v>
      </c>
      <c r="H341" s="80">
        <v>4084</v>
      </c>
      <c r="I341" s="81">
        <v>550</v>
      </c>
      <c r="J341" s="80">
        <v>3534</v>
      </c>
      <c r="K341" s="81">
        <v>3534</v>
      </c>
    </row>
    <row r="342" spans="1:11" s="77" customFormat="1" ht="20.100000000000001" hidden="1" customHeight="1" x14ac:dyDescent="0.25">
      <c r="A342" s="78" t="s">
        <v>140</v>
      </c>
      <c r="B342" s="78" t="s">
        <v>141</v>
      </c>
      <c r="C342" s="78" t="s">
        <v>80</v>
      </c>
      <c r="D342" s="78" t="s">
        <v>220</v>
      </c>
      <c r="E342" s="79">
        <v>3620</v>
      </c>
      <c r="F342" s="78" t="s">
        <v>18</v>
      </c>
      <c r="G342" s="78" t="s">
        <v>13</v>
      </c>
      <c r="H342" s="80">
        <v>5364</v>
      </c>
      <c r="I342" s="81">
        <v>657</v>
      </c>
      <c r="J342" s="80">
        <v>4707</v>
      </c>
      <c r="K342" s="81">
        <v>4707</v>
      </c>
    </row>
    <row r="343" spans="1:11" s="77" customFormat="1" ht="20.100000000000001" hidden="1" customHeight="1" x14ac:dyDescent="0.25">
      <c r="A343" s="78" t="s">
        <v>158</v>
      </c>
      <c r="B343" s="78" t="s">
        <v>10</v>
      </c>
      <c r="C343" s="78" t="s">
        <v>99</v>
      </c>
      <c r="D343" s="78" t="s">
        <v>197</v>
      </c>
      <c r="E343" s="79">
        <v>3623</v>
      </c>
      <c r="F343" s="78" t="s">
        <v>34</v>
      </c>
      <c r="G343" s="78" t="s">
        <v>13</v>
      </c>
      <c r="H343" s="80">
        <v>1656</v>
      </c>
      <c r="I343" s="81">
        <v>244.8</v>
      </c>
      <c r="J343" s="80">
        <v>1411.2</v>
      </c>
      <c r="K343" s="81">
        <v>1411.2</v>
      </c>
    </row>
    <row r="344" spans="1:11" s="77" customFormat="1" ht="20.100000000000001" hidden="1" customHeight="1" x14ac:dyDescent="0.25">
      <c r="A344" s="78" t="s">
        <v>158</v>
      </c>
      <c r="B344" s="78" t="s">
        <v>10</v>
      </c>
      <c r="C344" s="78" t="s">
        <v>99</v>
      </c>
      <c r="D344" s="78" t="s">
        <v>197</v>
      </c>
      <c r="E344" s="79">
        <v>3624</v>
      </c>
      <c r="F344" s="78" t="s">
        <v>11</v>
      </c>
      <c r="G344" s="78" t="s">
        <v>13</v>
      </c>
      <c r="H344" s="80">
        <v>4720</v>
      </c>
      <c r="I344" s="81">
        <v>579.5</v>
      </c>
      <c r="J344" s="80">
        <v>4140.5</v>
      </c>
      <c r="K344" s="81">
        <v>4140.5</v>
      </c>
    </row>
    <row r="345" spans="1:11" s="77" customFormat="1" ht="20.100000000000001" hidden="1" customHeight="1" x14ac:dyDescent="0.25">
      <c r="A345" s="78" t="s">
        <v>158</v>
      </c>
      <c r="B345" s="78" t="s">
        <v>10</v>
      </c>
      <c r="C345" s="78" t="s">
        <v>99</v>
      </c>
      <c r="D345" s="78" t="s">
        <v>197</v>
      </c>
      <c r="E345" s="79">
        <v>3626</v>
      </c>
      <c r="F345" s="78" t="s">
        <v>15</v>
      </c>
      <c r="G345" s="78" t="s">
        <v>13</v>
      </c>
      <c r="H345" s="80">
        <v>15467</v>
      </c>
      <c r="I345" s="81">
        <v>1886.5</v>
      </c>
      <c r="J345" s="80">
        <v>13580.5</v>
      </c>
      <c r="K345" s="81">
        <v>13580.5</v>
      </c>
    </row>
    <row r="346" spans="1:11" s="77" customFormat="1" ht="20.100000000000001" hidden="1" customHeight="1" x14ac:dyDescent="0.25">
      <c r="A346" s="78" t="s">
        <v>158</v>
      </c>
      <c r="B346" s="78" t="s">
        <v>10</v>
      </c>
      <c r="C346" s="78" t="s">
        <v>99</v>
      </c>
      <c r="D346" s="78" t="s">
        <v>197</v>
      </c>
      <c r="E346" s="79">
        <v>3631</v>
      </c>
      <c r="F346" s="78" t="s">
        <v>24</v>
      </c>
      <c r="G346" s="78" t="s">
        <v>13</v>
      </c>
      <c r="H346" s="80">
        <v>11292</v>
      </c>
      <c r="I346" s="81">
        <v>1387.5</v>
      </c>
      <c r="J346" s="80">
        <v>9904.5</v>
      </c>
      <c r="K346" s="81">
        <v>9904.5</v>
      </c>
    </row>
    <row r="347" spans="1:11" s="77" customFormat="1" ht="20.100000000000001" hidden="1" customHeight="1" x14ac:dyDescent="0.25">
      <c r="A347" s="78" t="s">
        <v>158</v>
      </c>
      <c r="B347" s="78" t="s">
        <v>10</v>
      </c>
      <c r="C347" s="78" t="s">
        <v>99</v>
      </c>
      <c r="D347" s="78" t="s">
        <v>197</v>
      </c>
      <c r="E347" s="79">
        <v>3632</v>
      </c>
      <c r="F347" s="78" t="s">
        <v>24</v>
      </c>
      <c r="G347" s="78" t="s">
        <v>13</v>
      </c>
      <c r="H347" s="80">
        <v>8746</v>
      </c>
      <c r="I347" s="81">
        <v>1081.5</v>
      </c>
      <c r="J347" s="80">
        <v>7664.5</v>
      </c>
      <c r="K347" s="81">
        <v>7664.5</v>
      </c>
    </row>
    <row r="348" spans="1:11" s="77" customFormat="1" ht="20.100000000000001" hidden="1" customHeight="1" x14ac:dyDescent="0.25">
      <c r="A348" s="78" t="s">
        <v>158</v>
      </c>
      <c r="B348" s="78" t="s">
        <v>10</v>
      </c>
      <c r="C348" s="78" t="s">
        <v>99</v>
      </c>
      <c r="D348" s="78" t="s">
        <v>197</v>
      </c>
      <c r="E348" s="79">
        <v>3635</v>
      </c>
      <c r="F348" s="78" t="s">
        <v>11</v>
      </c>
      <c r="G348" s="78" t="s">
        <v>13</v>
      </c>
      <c r="H348" s="80">
        <v>9241</v>
      </c>
      <c r="I348" s="81">
        <v>1135.5</v>
      </c>
      <c r="J348" s="80">
        <v>8105.5</v>
      </c>
      <c r="K348" s="81">
        <v>8105.5</v>
      </c>
    </row>
    <row r="349" spans="1:11" s="77" customFormat="1" ht="20.100000000000001" hidden="1" customHeight="1" x14ac:dyDescent="0.25">
      <c r="A349" s="78" t="s">
        <v>158</v>
      </c>
      <c r="B349" s="78" t="s">
        <v>10</v>
      </c>
      <c r="C349" s="78" t="s">
        <v>77</v>
      </c>
      <c r="D349" s="78" t="s">
        <v>225</v>
      </c>
      <c r="E349" s="79">
        <v>3637</v>
      </c>
      <c r="F349" s="78" t="s">
        <v>11</v>
      </c>
      <c r="G349" s="78" t="s">
        <v>13</v>
      </c>
      <c r="H349" s="80">
        <v>11115</v>
      </c>
      <c r="I349" s="81">
        <v>1498.75</v>
      </c>
      <c r="J349" s="80">
        <v>9616.25</v>
      </c>
      <c r="K349" s="81">
        <v>9616.25</v>
      </c>
    </row>
    <row r="350" spans="1:11" s="77" customFormat="1" ht="20.100000000000001" hidden="1" customHeight="1" x14ac:dyDescent="0.25">
      <c r="A350" s="78" t="s">
        <v>158</v>
      </c>
      <c r="B350" s="78" t="s">
        <v>10</v>
      </c>
      <c r="C350" s="78" t="s">
        <v>99</v>
      </c>
      <c r="D350" s="78" t="s">
        <v>197</v>
      </c>
      <c r="E350" s="79">
        <v>3642</v>
      </c>
      <c r="F350" s="78" t="s">
        <v>11</v>
      </c>
      <c r="G350" s="78" t="s">
        <v>13</v>
      </c>
      <c r="H350" s="80">
        <v>0</v>
      </c>
      <c r="I350" s="81">
        <v>0</v>
      </c>
      <c r="J350" s="80">
        <v>0</v>
      </c>
      <c r="K350" s="81">
        <v>0</v>
      </c>
    </row>
    <row r="351" spans="1:11" s="77" customFormat="1" ht="20.100000000000001" hidden="1" customHeight="1" x14ac:dyDescent="0.25">
      <c r="A351" s="78" t="s">
        <v>158</v>
      </c>
      <c r="B351" s="78" t="s">
        <v>10</v>
      </c>
      <c r="C351" s="78" t="s">
        <v>99</v>
      </c>
      <c r="D351" s="78" t="s">
        <v>197</v>
      </c>
      <c r="E351" s="79">
        <v>3645</v>
      </c>
      <c r="F351" s="78" t="s">
        <v>35</v>
      </c>
      <c r="G351" s="78" t="s">
        <v>13</v>
      </c>
      <c r="H351" s="80">
        <v>2580</v>
      </c>
      <c r="I351" s="81">
        <v>378</v>
      </c>
      <c r="J351" s="80">
        <v>2202</v>
      </c>
      <c r="K351" s="81">
        <v>2202</v>
      </c>
    </row>
    <row r="352" spans="1:11" s="77" customFormat="1" ht="20.100000000000001" hidden="1" customHeight="1" x14ac:dyDescent="0.25">
      <c r="A352" s="78" t="s">
        <v>158</v>
      </c>
      <c r="B352" s="78" t="s">
        <v>10</v>
      </c>
      <c r="C352" s="78" t="s">
        <v>121</v>
      </c>
      <c r="D352" s="78" t="s">
        <v>164</v>
      </c>
      <c r="E352" s="79">
        <v>3647</v>
      </c>
      <c r="F352" s="78" t="s">
        <v>11</v>
      </c>
      <c r="G352" s="78" t="s">
        <v>13</v>
      </c>
      <c r="H352" s="80">
        <v>8524</v>
      </c>
      <c r="I352" s="81">
        <v>1043.5</v>
      </c>
      <c r="J352" s="80">
        <v>7480.5</v>
      </c>
      <c r="K352" s="81">
        <v>7480.5</v>
      </c>
    </row>
    <row r="353" spans="1:11" s="77" customFormat="1" ht="20.100000000000001" hidden="1" customHeight="1" x14ac:dyDescent="0.25">
      <c r="A353" s="78" t="s">
        <v>140</v>
      </c>
      <c r="B353" s="78" t="s">
        <v>141</v>
      </c>
      <c r="C353" s="78" t="s">
        <v>80</v>
      </c>
      <c r="D353" s="78" t="s">
        <v>220</v>
      </c>
      <c r="E353" s="79">
        <v>3683</v>
      </c>
      <c r="F353" s="78" t="s">
        <v>24</v>
      </c>
      <c r="G353" s="78" t="s">
        <v>13</v>
      </c>
      <c r="H353" s="80">
        <v>16877</v>
      </c>
      <c r="I353" s="81">
        <v>2072</v>
      </c>
      <c r="J353" s="80">
        <v>14805</v>
      </c>
      <c r="K353" s="81">
        <v>14805</v>
      </c>
    </row>
    <row r="354" spans="1:11" s="77" customFormat="1" ht="20.100000000000001" hidden="1" customHeight="1" x14ac:dyDescent="0.25">
      <c r="A354" s="78" t="s">
        <v>146</v>
      </c>
      <c r="B354" s="78" t="s">
        <v>26</v>
      </c>
      <c r="C354" s="78" t="s">
        <v>83</v>
      </c>
      <c r="D354" s="78" t="s">
        <v>215</v>
      </c>
      <c r="E354" s="79">
        <v>3709</v>
      </c>
      <c r="F354" s="78" t="s">
        <v>11</v>
      </c>
      <c r="G354" s="78" t="s">
        <v>13</v>
      </c>
      <c r="H354" s="80">
        <v>12993</v>
      </c>
      <c r="I354" s="81">
        <v>2091.6999999999998</v>
      </c>
      <c r="J354" s="80">
        <v>10901.3</v>
      </c>
      <c r="K354" s="81">
        <v>10901.3</v>
      </c>
    </row>
    <row r="355" spans="1:11" s="77" customFormat="1" ht="20.100000000000001" hidden="1" customHeight="1" x14ac:dyDescent="0.25">
      <c r="A355" s="78" t="s">
        <v>144</v>
      </c>
      <c r="B355" s="78" t="s">
        <v>22</v>
      </c>
      <c r="C355" s="78" t="s">
        <v>23</v>
      </c>
      <c r="D355" s="78" t="s">
        <v>277</v>
      </c>
      <c r="E355" s="79">
        <v>3711</v>
      </c>
      <c r="F355" s="78" t="s">
        <v>18</v>
      </c>
      <c r="G355" s="78" t="s">
        <v>13</v>
      </c>
      <c r="H355" s="80">
        <v>24676</v>
      </c>
      <c r="I355" s="81">
        <v>3340.7</v>
      </c>
      <c r="J355" s="80">
        <v>21335.3</v>
      </c>
      <c r="K355" s="81">
        <v>21335.3</v>
      </c>
    </row>
    <row r="356" spans="1:11" s="77" customFormat="1" ht="20.100000000000001" hidden="1" customHeight="1" x14ac:dyDescent="0.25">
      <c r="A356" s="78" t="s">
        <v>144</v>
      </c>
      <c r="B356" s="78" t="s">
        <v>22</v>
      </c>
      <c r="C356" s="78" t="s">
        <v>143</v>
      </c>
      <c r="D356" s="78" t="s">
        <v>142</v>
      </c>
      <c r="E356" s="79">
        <v>3719</v>
      </c>
      <c r="F356" s="78" t="s">
        <v>11</v>
      </c>
      <c r="G356" s="78" t="s">
        <v>13</v>
      </c>
      <c r="H356" s="80">
        <v>4684</v>
      </c>
      <c r="I356" s="81">
        <v>565.5</v>
      </c>
      <c r="J356" s="80">
        <v>4118.5</v>
      </c>
      <c r="K356" s="81">
        <v>4118.5</v>
      </c>
    </row>
    <row r="357" spans="1:11" s="77" customFormat="1" ht="20.100000000000001" hidden="1" customHeight="1" x14ac:dyDescent="0.25">
      <c r="A357" s="78" t="s">
        <v>144</v>
      </c>
      <c r="B357" s="78" t="s">
        <v>22</v>
      </c>
      <c r="C357" s="78" t="s">
        <v>143</v>
      </c>
      <c r="D357" s="78" t="s">
        <v>142</v>
      </c>
      <c r="E357" s="79">
        <v>3720</v>
      </c>
      <c r="F357" s="78" t="s">
        <v>24</v>
      </c>
      <c r="G357" s="78" t="s">
        <v>13</v>
      </c>
      <c r="H357" s="80">
        <v>3533</v>
      </c>
      <c r="I357" s="81">
        <v>431</v>
      </c>
      <c r="J357" s="80">
        <v>3102</v>
      </c>
      <c r="K357" s="81">
        <v>3102</v>
      </c>
    </row>
    <row r="358" spans="1:11" s="77" customFormat="1" ht="20.100000000000001" hidden="1" customHeight="1" x14ac:dyDescent="0.25">
      <c r="A358" s="78" t="s">
        <v>144</v>
      </c>
      <c r="B358" s="78" t="s">
        <v>22</v>
      </c>
      <c r="C358" s="78" t="s">
        <v>23</v>
      </c>
      <c r="D358" s="78" t="s">
        <v>277</v>
      </c>
      <c r="E358" s="79">
        <v>3723</v>
      </c>
      <c r="F358" s="78" t="s">
        <v>15</v>
      </c>
      <c r="G358" s="78" t="s">
        <v>13</v>
      </c>
      <c r="H358" s="80">
        <v>23202</v>
      </c>
      <c r="I358" s="81">
        <v>3144.35</v>
      </c>
      <c r="J358" s="80">
        <v>20057.650000000001</v>
      </c>
      <c r="K358" s="81">
        <v>20057.650000000001</v>
      </c>
    </row>
    <row r="359" spans="1:11" s="77" customFormat="1" ht="20.100000000000001" hidden="1" customHeight="1" x14ac:dyDescent="0.25">
      <c r="A359" s="78" t="s">
        <v>144</v>
      </c>
      <c r="B359" s="78" t="s">
        <v>22</v>
      </c>
      <c r="C359" s="78" t="s">
        <v>23</v>
      </c>
      <c r="D359" s="78" t="s">
        <v>277</v>
      </c>
      <c r="E359" s="79">
        <v>3725</v>
      </c>
      <c r="F359" s="78" t="s">
        <v>24</v>
      </c>
      <c r="G359" s="78" t="s">
        <v>13</v>
      </c>
      <c r="H359" s="80">
        <v>9309</v>
      </c>
      <c r="I359" s="81">
        <v>1260.5999999999999</v>
      </c>
      <c r="J359" s="80">
        <v>8048.4</v>
      </c>
      <c r="K359" s="81">
        <v>8048.4</v>
      </c>
    </row>
    <row r="360" spans="1:11" s="77" customFormat="1" ht="20.100000000000001" hidden="1" customHeight="1" x14ac:dyDescent="0.25">
      <c r="A360" s="78" t="s">
        <v>158</v>
      </c>
      <c r="B360" s="78" t="s">
        <v>10</v>
      </c>
      <c r="C360" s="78" t="s">
        <v>105</v>
      </c>
      <c r="D360" s="78" t="s">
        <v>189</v>
      </c>
      <c r="E360" s="79">
        <v>3733</v>
      </c>
      <c r="F360" s="78" t="s">
        <v>11</v>
      </c>
      <c r="G360" s="78" t="s">
        <v>13</v>
      </c>
      <c r="H360" s="80">
        <v>13875</v>
      </c>
      <c r="I360" s="81">
        <v>1693</v>
      </c>
      <c r="J360" s="80">
        <v>12182</v>
      </c>
      <c r="K360" s="81">
        <v>9689.2999999999993</v>
      </c>
    </row>
    <row r="361" spans="1:11" s="77" customFormat="1" ht="20.100000000000001" hidden="1" customHeight="1" x14ac:dyDescent="0.25">
      <c r="A361" s="78" t="s">
        <v>144</v>
      </c>
      <c r="B361" s="78" t="s">
        <v>22</v>
      </c>
      <c r="C361" s="78" t="s">
        <v>55</v>
      </c>
      <c r="D361" s="78" t="s">
        <v>252</v>
      </c>
      <c r="E361" s="79">
        <v>3735</v>
      </c>
      <c r="F361" s="78" t="s">
        <v>11</v>
      </c>
      <c r="G361" s="78" t="s">
        <v>13</v>
      </c>
      <c r="H361" s="80">
        <v>20425</v>
      </c>
      <c r="I361" s="81">
        <v>2498</v>
      </c>
      <c r="J361" s="80">
        <v>17927</v>
      </c>
      <c r="K361" s="81">
        <v>17927</v>
      </c>
    </row>
    <row r="362" spans="1:11" s="77" customFormat="1" ht="20.100000000000001" hidden="1" customHeight="1" x14ac:dyDescent="0.25">
      <c r="A362" s="78" t="s">
        <v>140</v>
      </c>
      <c r="B362" s="78" t="s">
        <v>141</v>
      </c>
      <c r="C362" s="78" t="s">
        <v>38</v>
      </c>
      <c r="D362" s="78" t="s">
        <v>268</v>
      </c>
      <c r="E362" s="79">
        <v>3738</v>
      </c>
      <c r="F362" s="78" t="s">
        <v>15</v>
      </c>
      <c r="G362" s="78" t="s">
        <v>13</v>
      </c>
      <c r="H362" s="80">
        <v>0</v>
      </c>
      <c r="I362" s="81">
        <v>0</v>
      </c>
      <c r="J362" s="80">
        <v>0</v>
      </c>
      <c r="K362" s="81">
        <v>0</v>
      </c>
    </row>
    <row r="363" spans="1:11" s="77" customFormat="1" ht="20.100000000000001" hidden="1" customHeight="1" x14ac:dyDescent="0.25">
      <c r="A363" s="78" t="s">
        <v>140</v>
      </c>
      <c r="B363" s="78" t="s">
        <v>141</v>
      </c>
      <c r="C363" s="78" t="s">
        <v>80</v>
      </c>
      <c r="D363" s="78" t="s">
        <v>220</v>
      </c>
      <c r="E363" s="79">
        <v>3753</v>
      </c>
      <c r="F363" s="78" t="s">
        <v>24</v>
      </c>
      <c r="G363" s="78" t="s">
        <v>13</v>
      </c>
      <c r="H363" s="80">
        <v>17723</v>
      </c>
      <c r="I363" s="81">
        <v>2176.5</v>
      </c>
      <c r="J363" s="80">
        <v>15546.5</v>
      </c>
      <c r="K363" s="81">
        <v>15546.5</v>
      </c>
    </row>
    <row r="364" spans="1:11" s="77" customFormat="1" ht="20.100000000000001" hidden="1" customHeight="1" x14ac:dyDescent="0.25">
      <c r="A364" s="78" t="s">
        <v>144</v>
      </c>
      <c r="B364" s="78" t="s">
        <v>22</v>
      </c>
      <c r="C364" s="78" t="s">
        <v>23</v>
      </c>
      <c r="D364" s="78" t="s">
        <v>277</v>
      </c>
      <c r="E364" s="79">
        <v>3757</v>
      </c>
      <c r="F364" s="78" t="s">
        <v>11</v>
      </c>
      <c r="G364" s="78" t="s">
        <v>13</v>
      </c>
      <c r="H364" s="80">
        <v>42547</v>
      </c>
      <c r="I364" s="81">
        <v>5754.65</v>
      </c>
      <c r="J364" s="80">
        <v>36792.35</v>
      </c>
      <c r="K364" s="81">
        <v>36792.35</v>
      </c>
    </row>
    <row r="365" spans="1:11" s="77" customFormat="1" ht="20.100000000000001" hidden="1" customHeight="1" x14ac:dyDescent="0.25">
      <c r="A365" s="78" t="s">
        <v>144</v>
      </c>
      <c r="B365" s="78" t="s">
        <v>22</v>
      </c>
      <c r="C365" s="78" t="s">
        <v>23</v>
      </c>
      <c r="D365" s="78" t="s">
        <v>277</v>
      </c>
      <c r="E365" s="79">
        <v>3758</v>
      </c>
      <c r="F365" s="78" t="s">
        <v>15</v>
      </c>
      <c r="G365" s="78" t="s">
        <v>13</v>
      </c>
      <c r="H365" s="80">
        <v>9976</v>
      </c>
      <c r="I365" s="81">
        <v>1339.8</v>
      </c>
      <c r="J365" s="80">
        <v>8636.2000000000007</v>
      </c>
      <c r="K365" s="81">
        <v>7551.6</v>
      </c>
    </row>
    <row r="366" spans="1:11" s="77" customFormat="1" ht="20.100000000000001" hidden="1" customHeight="1" x14ac:dyDescent="0.25">
      <c r="A366" s="78" t="s">
        <v>144</v>
      </c>
      <c r="B366" s="78" t="s">
        <v>22</v>
      </c>
      <c r="C366" s="78" t="s">
        <v>28</v>
      </c>
      <c r="D366" s="78" t="s">
        <v>275</v>
      </c>
      <c r="E366" s="79">
        <v>3760</v>
      </c>
      <c r="F366" s="78" t="s">
        <v>11</v>
      </c>
      <c r="G366" s="78" t="s">
        <v>13</v>
      </c>
      <c r="H366" s="80">
        <v>12534</v>
      </c>
      <c r="I366" s="81">
        <v>1535</v>
      </c>
      <c r="J366" s="80">
        <v>10999</v>
      </c>
      <c r="K366" s="81">
        <v>10999</v>
      </c>
    </row>
    <row r="367" spans="1:11" s="77" customFormat="1" ht="20.100000000000001" hidden="1" customHeight="1" x14ac:dyDescent="0.25">
      <c r="A367" s="78" t="s">
        <v>144</v>
      </c>
      <c r="B367" s="78" t="s">
        <v>22</v>
      </c>
      <c r="C367" s="78" t="s">
        <v>23</v>
      </c>
      <c r="D367" s="78" t="s">
        <v>277</v>
      </c>
      <c r="E367" s="79">
        <v>3761</v>
      </c>
      <c r="F367" s="78" t="s">
        <v>24</v>
      </c>
      <c r="G367" s="78" t="s">
        <v>13</v>
      </c>
      <c r="H367" s="80">
        <v>8520</v>
      </c>
      <c r="I367" s="81">
        <v>1044</v>
      </c>
      <c r="J367" s="80">
        <v>7476</v>
      </c>
      <c r="K367" s="81">
        <v>7476</v>
      </c>
    </row>
    <row r="368" spans="1:11" s="77" customFormat="1" ht="20.100000000000001" hidden="1" customHeight="1" x14ac:dyDescent="0.25">
      <c r="A368" s="78" t="s">
        <v>144</v>
      </c>
      <c r="B368" s="78" t="s">
        <v>22</v>
      </c>
      <c r="C368" s="78" t="s">
        <v>23</v>
      </c>
      <c r="D368" s="78" t="s">
        <v>277</v>
      </c>
      <c r="E368" s="79">
        <v>3764</v>
      </c>
      <c r="F368" s="78" t="s">
        <v>35</v>
      </c>
      <c r="G368" s="78" t="s">
        <v>13</v>
      </c>
      <c r="H368" s="80">
        <v>16745</v>
      </c>
      <c r="I368" s="81">
        <v>2267.65</v>
      </c>
      <c r="J368" s="80">
        <v>14477.35</v>
      </c>
      <c r="K368" s="81">
        <v>14477.35</v>
      </c>
    </row>
    <row r="369" spans="1:11" s="77" customFormat="1" ht="20.100000000000001" hidden="1" customHeight="1" x14ac:dyDescent="0.25">
      <c r="A369" s="78" t="s">
        <v>158</v>
      </c>
      <c r="B369" s="78" t="s">
        <v>10</v>
      </c>
      <c r="C369" s="78" t="s">
        <v>157</v>
      </c>
      <c r="D369" s="78" t="s">
        <v>156</v>
      </c>
      <c r="E369" s="79">
        <v>3773</v>
      </c>
      <c r="F369" s="78" t="s">
        <v>11</v>
      </c>
      <c r="G369" s="78" t="s">
        <v>13</v>
      </c>
      <c r="H369" s="80">
        <v>14535</v>
      </c>
      <c r="I369" s="81">
        <v>1984.95</v>
      </c>
      <c r="J369" s="80">
        <v>12550.05</v>
      </c>
      <c r="K369" s="81">
        <v>12550.05</v>
      </c>
    </row>
    <row r="370" spans="1:11" s="77" customFormat="1" ht="20.100000000000001" hidden="1" customHeight="1" x14ac:dyDescent="0.25">
      <c r="A370" s="78" t="s">
        <v>144</v>
      </c>
      <c r="B370" s="78" t="s">
        <v>22</v>
      </c>
      <c r="C370" s="78" t="s">
        <v>59</v>
      </c>
      <c r="D370" s="78" t="s">
        <v>248</v>
      </c>
      <c r="E370" s="79">
        <v>3783</v>
      </c>
      <c r="F370" s="78" t="s">
        <v>11</v>
      </c>
      <c r="G370" s="78" t="s">
        <v>13</v>
      </c>
      <c r="H370" s="80">
        <v>27646</v>
      </c>
      <c r="I370" s="81">
        <v>3384.5</v>
      </c>
      <c r="J370" s="80">
        <v>24261.5</v>
      </c>
      <c r="K370" s="81">
        <v>24261.5</v>
      </c>
    </row>
    <row r="371" spans="1:11" s="77" customFormat="1" ht="20.100000000000001" hidden="1" customHeight="1" x14ac:dyDescent="0.25">
      <c r="A371" s="78" t="s">
        <v>158</v>
      </c>
      <c r="B371" s="78" t="s">
        <v>10</v>
      </c>
      <c r="C371" s="78" t="s">
        <v>67</v>
      </c>
      <c r="D371" s="78" t="s">
        <v>238</v>
      </c>
      <c r="E371" s="79">
        <v>3798</v>
      </c>
      <c r="F371" s="78" t="s">
        <v>11</v>
      </c>
      <c r="G371" s="78" t="s">
        <v>13</v>
      </c>
      <c r="H371" s="80">
        <v>10211</v>
      </c>
      <c r="I371" s="81">
        <v>1627.6</v>
      </c>
      <c r="J371" s="80">
        <v>8583.4</v>
      </c>
      <c r="K371" s="81">
        <v>8583.4</v>
      </c>
    </row>
    <row r="372" spans="1:11" s="77" customFormat="1" ht="20.100000000000001" hidden="1" customHeight="1" x14ac:dyDescent="0.25">
      <c r="A372" s="78" t="s">
        <v>140</v>
      </c>
      <c r="B372" s="78" t="s">
        <v>141</v>
      </c>
      <c r="C372" s="78" t="s">
        <v>38</v>
      </c>
      <c r="D372" s="78" t="s">
        <v>268</v>
      </c>
      <c r="E372" s="79">
        <v>3816</v>
      </c>
      <c r="F372" s="78" t="s">
        <v>35</v>
      </c>
      <c r="G372" s="78" t="s">
        <v>13</v>
      </c>
      <c r="H372" s="80">
        <v>3985</v>
      </c>
      <c r="I372" s="81">
        <v>486</v>
      </c>
      <c r="J372" s="80">
        <v>3499</v>
      </c>
      <c r="K372" s="81">
        <v>3499</v>
      </c>
    </row>
    <row r="373" spans="1:11" s="77" customFormat="1" ht="20.100000000000001" hidden="1" customHeight="1" x14ac:dyDescent="0.25">
      <c r="A373" s="78" t="s">
        <v>144</v>
      </c>
      <c r="B373" s="78" t="s">
        <v>22</v>
      </c>
      <c r="C373" s="78" t="s">
        <v>33</v>
      </c>
      <c r="D373" s="78" t="s">
        <v>270</v>
      </c>
      <c r="E373" s="79">
        <v>3824</v>
      </c>
      <c r="F373" s="78" t="s">
        <v>15</v>
      </c>
      <c r="G373" s="78" t="s">
        <v>13</v>
      </c>
      <c r="H373" s="80">
        <v>7596</v>
      </c>
      <c r="I373" s="81">
        <v>927</v>
      </c>
      <c r="J373" s="80">
        <v>6669</v>
      </c>
      <c r="K373" s="81">
        <v>6669</v>
      </c>
    </row>
    <row r="374" spans="1:11" s="77" customFormat="1" ht="20.100000000000001" hidden="1" customHeight="1" x14ac:dyDescent="0.25">
      <c r="A374" s="78" t="s">
        <v>144</v>
      </c>
      <c r="B374" s="78" t="s">
        <v>22</v>
      </c>
      <c r="C374" s="78" t="s">
        <v>33</v>
      </c>
      <c r="D374" s="78" t="s">
        <v>270</v>
      </c>
      <c r="E374" s="79">
        <v>3826</v>
      </c>
      <c r="F374" s="78" t="s">
        <v>15</v>
      </c>
      <c r="G374" s="78" t="s">
        <v>13</v>
      </c>
      <c r="H374" s="80">
        <v>6764</v>
      </c>
      <c r="I374" s="81">
        <v>830</v>
      </c>
      <c r="J374" s="80">
        <v>5934</v>
      </c>
      <c r="K374" s="81">
        <v>5934</v>
      </c>
    </row>
    <row r="375" spans="1:11" s="77" customFormat="1" ht="20.100000000000001" hidden="1" customHeight="1" x14ac:dyDescent="0.25">
      <c r="A375" s="78" t="s">
        <v>158</v>
      </c>
      <c r="B375" s="78" t="s">
        <v>10</v>
      </c>
      <c r="C375" s="78" t="s">
        <v>99</v>
      </c>
      <c r="D375" s="78" t="s">
        <v>197</v>
      </c>
      <c r="E375" s="79">
        <v>3832</v>
      </c>
      <c r="F375" s="78" t="s">
        <v>11</v>
      </c>
      <c r="G375" s="78" t="s">
        <v>13</v>
      </c>
      <c r="H375" s="80">
        <v>7656</v>
      </c>
      <c r="I375" s="81">
        <v>1029.5999999999999</v>
      </c>
      <c r="J375" s="80">
        <v>6626.4</v>
      </c>
      <c r="K375" s="81">
        <v>6626.4</v>
      </c>
    </row>
    <row r="376" spans="1:11" s="77" customFormat="1" ht="20.100000000000001" hidden="1" customHeight="1" x14ac:dyDescent="0.25">
      <c r="A376" s="78" t="s">
        <v>144</v>
      </c>
      <c r="B376" s="78" t="s">
        <v>22</v>
      </c>
      <c r="C376" s="78" t="s">
        <v>97</v>
      </c>
      <c r="D376" s="78" t="s">
        <v>199</v>
      </c>
      <c r="E376" s="79">
        <v>3835</v>
      </c>
      <c r="F376" s="78" t="s">
        <v>18</v>
      </c>
      <c r="G376" s="78" t="s">
        <v>13</v>
      </c>
      <c r="H376" s="80">
        <v>7198</v>
      </c>
      <c r="I376" s="81">
        <v>887</v>
      </c>
      <c r="J376" s="80">
        <v>6311</v>
      </c>
      <c r="K376" s="81">
        <v>6311</v>
      </c>
    </row>
    <row r="377" spans="1:11" s="77" customFormat="1" ht="20.100000000000001" hidden="1" customHeight="1" x14ac:dyDescent="0.25">
      <c r="A377" s="78" t="s">
        <v>144</v>
      </c>
      <c r="B377" s="78" t="s">
        <v>22</v>
      </c>
      <c r="C377" s="78" t="s">
        <v>97</v>
      </c>
      <c r="D377" s="78" t="s">
        <v>199</v>
      </c>
      <c r="E377" s="79">
        <v>3838</v>
      </c>
      <c r="F377" s="78" t="s">
        <v>19</v>
      </c>
      <c r="G377" s="78" t="s">
        <v>13</v>
      </c>
      <c r="H377" s="80">
        <v>7966</v>
      </c>
      <c r="I377" s="81">
        <v>1281.1500000000001</v>
      </c>
      <c r="J377" s="80">
        <v>6684.85</v>
      </c>
      <c r="K377" s="81">
        <v>6684.85</v>
      </c>
    </row>
    <row r="378" spans="1:11" s="77" customFormat="1" ht="20.100000000000001" hidden="1" customHeight="1" x14ac:dyDescent="0.25">
      <c r="A378" s="78" t="s">
        <v>146</v>
      </c>
      <c r="B378" s="78" t="s">
        <v>26</v>
      </c>
      <c r="C378" s="78" t="s">
        <v>61</v>
      </c>
      <c r="D378" s="78" t="s">
        <v>246</v>
      </c>
      <c r="E378" s="79">
        <v>3841</v>
      </c>
      <c r="F378" s="78" t="s">
        <v>11</v>
      </c>
      <c r="G378" s="78" t="s">
        <v>13</v>
      </c>
      <c r="H378" s="80">
        <v>2095</v>
      </c>
      <c r="I378" s="81">
        <v>259</v>
      </c>
      <c r="J378" s="80">
        <v>1836</v>
      </c>
      <c r="K378" s="81">
        <v>2095</v>
      </c>
    </row>
    <row r="379" spans="1:11" s="77" customFormat="1" ht="20.100000000000001" hidden="1" customHeight="1" x14ac:dyDescent="0.25">
      <c r="A379" s="78" t="s">
        <v>140</v>
      </c>
      <c r="B379" s="78" t="s">
        <v>141</v>
      </c>
      <c r="C379" s="78" t="s">
        <v>80</v>
      </c>
      <c r="D379" s="78" t="s">
        <v>220</v>
      </c>
      <c r="E379" s="79">
        <v>3846</v>
      </c>
      <c r="F379" s="78" t="s">
        <v>11</v>
      </c>
      <c r="G379" s="78" t="s">
        <v>13</v>
      </c>
      <c r="H379" s="80">
        <v>25177</v>
      </c>
      <c r="I379" s="81">
        <v>3417.7</v>
      </c>
      <c r="J379" s="80">
        <v>21759.3</v>
      </c>
      <c r="K379" s="81">
        <v>21759.3</v>
      </c>
    </row>
    <row r="380" spans="1:11" s="77" customFormat="1" ht="20.100000000000001" hidden="1" customHeight="1" x14ac:dyDescent="0.25">
      <c r="A380" s="78" t="s">
        <v>174</v>
      </c>
      <c r="B380" s="78" t="s">
        <v>25</v>
      </c>
      <c r="C380" s="78" t="s">
        <v>196</v>
      </c>
      <c r="D380" s="78" t="s">
        <v>195</v>
      </c>
      <c r="E380" s="79">
        <v>3848</v>
      </c>
      <c r="F380" s="78" t="s">
        <v>11</v>
      </c>
      <c r="G380" s="78" t="s">
        <v>13</v>
      </c>
      <c r="H380" s="80">
        <v>10970</v>
      </c>
      <c r="I380" s="81">
        <v>1746.55</v>
      </c>
      <c r="J380" s="80">
        <v>9223.4500000000007</v>
      </c>
      <c r="K380" s="81">
        <v>9223.4500000000007</v>
      </c>
    </row>
    <row r="381" spans="1:11" s="77" customFormat="1" ht="20.100000000000001" hidden="1" customHeight="1" x14ac:dyDescent="0.25">
      <c r="A381" s="78" t="s">
        <v>140</v>
      </c>
      <c r="B381" s="78" t="s">
        <v>141</v>
      </c>
      <c r="C381" s="78" t="s">
        <v>80</v>
      </c>
      <c r="D381" s="78" t="s">
        <v>220</v>
      </c>
      <c r="E381" s="79">
        <v>3851</v>
      </c>
      <c r="F381" s="78" t="s">
        <v>11</v>
      </c>
      <c r="G381" s="78" t="s">
        <v>13</v>
      </c>
      <c r="H381" s="80">
        <v>14731</v>
      </c>
      <c r="I381" s="81">
        <v>1993.75</v>
      </c>
      <c r="J381" s="80">
        <v>12737.25</v>
      </c>
      <c r="K381" s="81">
        <v>12737.25</v>
      </c>
    </row>
    <row r="382" spans="1:11" s="77" customFormat="1" ht="20.100000000000001" hidden="1" customHeight="1" x14ac:dyDescent="0.25">
      <c r="A382" s="78" t="s">
        <v>140</v>
      </c>
      <c r="B382" s="78" t="s">
        <v>141</v>
      </c>
      <c r="C382" s="78" t="s">
        <v>80</v>
      </c>
      <c r="D382" s="78" t="s">
        <v>220</v>
      </c>
      <c r="E382" s="79">
        <v>3853</v>
      </c>
      <c r="F382" s="78" t="s">
        <v>19</v>
      </c>
      <c r="G382" s="78" t="s">
        <v>13</v>
      </c>
      <c r="H382" s="80">
        <v>18837</v>
      </c>
      <c r="I382" s="81">
        <v>2548.6999999999998</v>
      </c>
      <c r="J382" s="80">
        <v>16288.3</v>
      </c>
      <c r="K382" s="81">
        <v>16288.3</v>
      </c>
    </row>
    <row r="383" spans="1:11" s="77" customFormat="1" ht="20.100000000000001" hidden="1" customHeight="1" x14ac:dyDescent="0.25">
      <c r="A383" s="78" t="s">
        <v>144</v>
      </c>
      <c r="B383" s="78" t="s">
        <v>22</v>
      </c>
      <c r="C383" s="78" t="s">
        <v>55</v>
      </c>
      <c r="D383" s="78" t="s">
        <v>252</v>
      </c>
      <c r="E383" s="79">
        <v>3861</v>
      </c>
      <c r="F383" s="78" t="s">
        <v>18</v>
      </c>
      <c r="G383" s="78" t="s">
        <v>13</v>
      </c>
      <c r="H383" s="80">
        <v>2968</v>
      </c>
      <c r="I383" s="81">
        <v>362.5</v>
      </c>
      <c r="J383" s="80">
        <v>2605.5</v>
      </c>
      <c r="K383" s="81">
        <v>2605.5</v>
      </c>
    </row>
    <row r="384" spans="1:11" s="77" customFormat="1" ht="20.100000000000001" hidden="1" customHeight="1" x14ac:dyDescent="0.25">
      <c r="A384" s="78" t="s">
        <v>158</v>
      </c>
      <c r="B384" s="78" t="s">
        <v>10</v>
      </c>
      <c r="C384" s="78" t="s">
        <v>122</v>
      </c>
      <c r="D384" s="78" t="s">
        <v>163</v>
      </c>
      <c r="E384" s="79">
        <v>3865</v>
      </c>
      <c r="F384" s="78" t="s">
        <v>11</v>
      </c>
      <c r="G384" s="78" t="s">
        <v>13</v>
      </c>
      <c r="H384" s="80">
        <v>6412</v>
      </c>
      <c r="I384" s="81">
        <v>774.5</v>
      </c>
      <c r="J384" s="80">
        <v>5637.5</v>
      </c>
      <c r="K384" s="81">
        <v>5637.5</v>
      </c>
    </row>
    <row r="385" spans="1:11" s="77" customFormat="1" ht="20.100000000000001" hidden="1" customHeight="1" x14ac:dyDescent="0.25">
      <c r="A385" s="78" t="s">
        <v>140</v>
      </c>
      <c r="B385" s="78" t="s">
        <v>141</v>
      </c>
      <c r="C385" s="78" t="s">
        <v>80</v>
      </c>
      <c r="D385" s="78" t="s">
        <v>220</v>
      </c>
      <c r="E385" s="79">
        <v>3896</v>
      </c>
      <c r="F385" s="78" t="s">
        <v>11</v>
      </c>
      <c r="G385" s="78" t="s">
        <v>13</v>
      </c>
      <c r="H385" s="80">
        <v>3756</v>
      </c>
      <c r="I385" s="81">
        <v>547.20000000000005</v>
      </c>
      <c r="J385" s="80">
        <v>3208.8</v>
      </c>
      <c r="K385" s="81">
        <v>3208.8</v>
      </c>
    </row>
    <row r="386" spans="1:11" s="77" customFormat="1" ht="20.100000000000001" hidden="1" customHeight="1" x14ac:dyDescent="0.25">
      <c r="A386" s="78" t="s">
        <v>166</v>
      </c>
      <c r="B386" s="78" t="s">
        <v>167</v>
      </c>
      <c r="C386" s="78" t="s">
        <v>96</v>
      </c>
      <c r="D386" s="78" t="s">
        <v>200</v>
      </c>
      <c r="E386" s="79">
        <v>3903</v>
      </c>
      <c r="F386" s="78" t="s">
        <v>19</v>
      </c>
      <c r="G386" s="78" t="s">
        <v>13</v>
      </c>
      <c r="H386" s="80">
        <v>1782</v>
      </c>
      <c r="I386" s="81">
        <v>220</v>
      </c>
      <c r="J386" s="80">
        <v>1562</v>
      </c>
      <c r="K386" s="81">
        <v>1562</v>
      </c>
    </row>
    <row r="387" spans="1:11" s="77" customFormat="1" ht="20.100000000000001" hidden="1" customHeight="1" x14ac:dyDescent="0.25">
      <c r="A387" s="78" t="s">
        <v>144</v>
      </c>
      <c r="B387" s="78" t="s">
        <v>22</v>
      </c>
      <c r="C387" s="78" t="s">
        <v>33</v>
      </c>
      <c r="D387" s="78" t="s">
        <v>270</v>
      </c>
      <c r="E387" s="79">
        <v>3906</v>
      </c>
      <c r="F387" s="78" t="s">
        <v>15</v>
      </c>
      <c r="G387" s="78" t="s">
        <v>13</v>
      </c>
      <c r="H387" s="80">
        <v>10570</v>
      </c>
      <c r="I387" s="81">
        <v>1427.25</v>
      </c>
      <c r="J387" s="80">
        <v>9142.75</v>
      </c>
      <c r="K387" s="81">
        <v>9142.75</v>
      </c>
    </row>
    <row r="388" spans="1:11" s="77" customFormat="1" ht="20.100000000000001" hidden="1" customHeight="1" x14ac:dyDescent="0.25">
      <c r="A388" s="78" t="s">
        <v>174</v>
      </c>
      <c r="B388" s="78" t="s">
        <v>25</v>
      </c>
      <c r="C388" s="78" t="s">
        <v>88</v>
      </c>
      <c r="D388" s="78" t="s">
        <v>208</v>
      </c>
      <c r="E388" s="79">
        <v>3924</v>
      </c>
      <c r="F388" s="78" t="s">
        <v>11</v>
      </c>
      <c r="G388" s="78" t="s">
        <v>13</v>
      </c>
      <c r="H388" s="80">
        <v>6572</v>
      </c>
      <c r="I388" s="81">
        <v>880.55</v>
      </c>
      <c r="J388" s="80">
        <v>5691.45</v>
      </c>
      <c r="K388" s="81">
        <v>5691.45</v>
      </c>
    </row>
    <row r="389" spans="1:11" s="77" customFormat="1" ht="20.100000000000001" hidden="1" customHeight="1" x14ac:dyDescent="0.25">
      <c r="A389" s="78" t="s">
        <v>174</v>
      </c>
      <c r="B389" s="78" t="s">
        <v>25</v>
      </c>
      <c r="C389" s="78" t="s">
        <v>88</v>
      </c>
      <c r="D389" s="78" t="s">
        <v>208</v>
      </c>
      <c r="E389" s="79">
        <v>3938</v>
      </c>
      <c r="F389" s="78" t="s">
        <v>11</v>
      </c>
      <c r="G389" s="78" t="s">
        <v>13</v>
      </c>
      <c r="H389" s="80">
        <v>1176</v>
      </c>
      <c r="I389" s="81">
        <v>144</v>
      </c>
      <c r="J389" s="80">
        <v>1032</v>
      </c>
      <c r="K389" s="81">
        <v>1032</v>
      </c>
    </row>
    <row r="390" spans="1:11" s="77" customFormat="1" ht="20.100000000000001" hidden="1" customHeight="1" x14ac:dyDescent="0.25">
      <c r="A390" s="78" t="s">
        <v>140</v>
      </c>
      <c r="B390" s="78" t="s">
        <v>141</v>
      </c>
      <c r="C390" s="78" t="s">
        <v>80</v>
      </c>
      <c r="D390" s="78" t="s">
        <v>220</v>
      </c>
      <c r="E390" s="79">
        <v>3941</v>
      </c>
      <c r="F390" s="78" t="s">
        <v>19</v>
      </c>
      <c r="G390" s="78" t="s">
        <v>13</v>
      </c>
      <c r="H390" s="80">
        <v>11195</v>
      </c>
      <c r="I390" s="81">
        <v>1508.1</v>
      </c>
      <c r="J390" s="80">
        <v>9686.9</v>
      </c>
      <c r="K390" s="81">
        <v>9686.9</v>
      </c>
    </row>
    <row r="391" spans="1:11" s="77" customFormat="1" ht="20.100000000000001" hidden="1" customHeight="1" x14ac:dyDescent="0.25">
      <c r="A391" s="78" t="s">
        <v>158</v>
      </c>
      <c r="B391" s="78" t="s">
        <v>10</v>
      </c>
      <c r="C391" s="78" t="s">
        <v>99</v>
      </c>
      <c r="D391" s="78" t="s">
        <v>197</v>
      </c>
      <c r="E391" s="79">
        <v>3954</v>
      </c>
      <c r="F391" s="78" t="s">
        <v>11</v>
      </c>
      <c r="G391" s="78" t="s">
        <v>13</v>
      </c>
      <c r="H391" s="80">
        <v>31458</v>
      </c>
      <c r="I391" s="81">
        <v>4208.05</v>
      </c>
      <c r="J391" s="80">
        <v>27249.95</v>
      </c>
      <c r="K391" s="81">
        <v>23838.17</v>
      </c>
    </row>
    <row r="392" spans="1:11" s="77" customFormat="1" ht="20.100000000000001" hidden="1" customHeight="1" x14ac:dyDescent="0.25">
      <c r="A392" s="78" t="s">
        <v>144</v>
      </c>
      <c r="B392" s="78" t="s">
        <v>22</v>
      </c>
      <c r="C392" s="78" t="s">
        <v>125</v>
      </c>
      <c r="D392" s="78" t="s">
        <v>155</v>
      </c>
      <c r="E392" s="79">
        <v>3962</v>
      </c>
      <c r="F392" s="78" t="s">
        <v>11</v>
      </c>
      <c r="G392" s="78" t="s">
        <v>13</v>
      </c>
      <c r="H392" s="80">
        <v>25371</v>
      </c>
      <c r="I392" s="81">
        <v>3422.65</v>
      </c>
      <c r="J392" s="80">
        <v>21948.35</v>
      </c>
      <c r="K392" s="81">
        <v>21948.35</v>
      </c>
    </row>
    <row r="393" spans="1:11" s="77" customFormat="1" ht="20.100000000000001" hidden="1" customHeight="1" x14ac:dyDescent="0.25">
      <c r="A393" s="78" t="s">
        <v>146</v>
      </c>
      <c r="B393" s="78" t="s">
        <v>26</v>
      </c>
      <c r="C393" s="78" t="s">
        <v>50</v>
      </c>
      <c r="D393" s="78" t="s">
        <v>257</v>
      </c>
      <c r="E393" s="79">
        <v>3978</v>
      </c>
      <c r="F393" s="78" t="s">
        <v>11</v>
      </c>
      <c r="G393" s="78" t="s">
        <v>13</v>
      </c>
      <c r="H393" s="80">
        <v>4485</v>
      </c>
      <c r="I393" s="81">
        <v>693.55</v>
      </c>
      <c r="J393" s="80">
        <v>3791.45</v>
      </c>
      <c r="K393" s="81">
        <v>3791.45</v>
      </c>
    </row>
    <row r="394" spans="1:11" s="77" customFormat="1" ht="20.100000000000001" hidden="1" customHeight="1" x14ac:dyDescent="0.25">
      <c r="A394" s="78" t="s">
        <v>166</v>
      </c>
      <c r="B394" s="78" t="s">
        <v>167</v>
      </c>
      <c r="C394" s="78" t="s">
        <v>96</v>
      </c>
      <c r="D394" s="78" t="s">
        <v>200</v>
      </c>
      <c r="E394" s="79">
        <v>3995</v>
      </c>
      <c r="F394" s="78" t="s">
        <v>11</v>
      </c>
      <c r="G394" s="78" t="s">
        <v>13</v>
      </c>
      <c r="H394" s="80">
        <v>20731</v>
      </c>
      <c r="I394" s="81">
        <v>2541.5</v>
      </c>
      <c r="J394" s="80">
        <v>18189.5</v>
      </c>
      <c r="K394" s="81">
        <v>18189.5</v>
      </c>
    </row>
    <row r="395" spans="1:11" s="77" customFormat="1" ht="16.5" thickTop="1" x14ac:dyDescent="0.25">
      <c r="A395" s="83"/>
      <c r="B395" s="83"/>
      <c r="C395" s="83"/>
      <c r="D395" s="83"/>
      <c r="E395" s="83"/>
      <c r="F395" s="83"/>
      <c r="G395" s="83"/>
      <c r="H395" s="84"/>
      <c r="I395" s="83"/>
      <c r="J395" s="84"/>
      <c r="K395" s="83"/>
    </row>
    <row r="396" spans="1:11" ht="18.95" customHeight="1" x14ac:dyDescent="0.25"/>
    <row r="397" spans="1:11" ht="20.100000000000001" customHeight="1" x14ac:dyDescent="0.25"/>
    <row r="398" spans="1:11" ht="20.100000000000001" customHeight="1" x14ac:dyDescent="0.25"/>
    <row r="399" spans="1:11" ht="20.100000000000001" customHeight="1" x14ac:dyDescent="0.25"/>
  </sheetData>
  <sheetProtection algorithmName="SHA-512" hashValue="JWbogbNwQEbkR52sDWjgDcXggylVZMCdvTmDWmpTVvFcd5gJthSzl4Fngw99lO7KAPFZnr7Tsnzzp3Hkq7Qj8A==" saltValue="TTuUDxnmc4lMUDWcC0cX0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0"/>
  <sheetViews>
    <sheetView workbookViewId="0">
      <pane ySplit="1" topLeftCell="A203" activePane="bottomLeft" state="frozen"/>
      <selection pane="bottomLeft" activeCell="F270" sqref="F270"/>
    </sheetView>
  </sheetViews>
  <sheetFormatPr defaultRowHeight="15" x14ac:dyDescent="0.25"/>
  <cols>
    <col min="1" max="1" width="34.28515625" style="18" bestFit="1" customWidth="1"/>
    <col min="2" max="2" width="11.5703125" style="18" bestFit="1" customWidth="1"/>
    <col min="3" max="3" width="7.140625" style="18" bestFit="1" customWidth="1"/>
    <col min="4" max="4" width="6.85546875" style="18" customWidth="1"/>
    <col min="5" max="5" width="10" style="18" customWidth="1"/>
    <col min="6" max="6" width="22.28515625" style="18" bestFit="1" customWidth="1"/>
    <col min="7" max="7" width="11.140625" style="33" customWidth="1"/>
    <col min="8" max="8" width="19.42578125" style="18" bestFit="1" customWidth="1"/>
    <col min="9" max="9" width="12.7109375" style="18" bestFit="1" customWidth="1"/>
    <col min="10" max="10" width="10.85546875" style="18" bestFit="1" customWidth="1"/>
    <col min="11" max="11" width="20.85546875" style="18" bestFit="1" customWidth="1"/>
    <col min="12" max="12" width="12.140625" style="30" bestFit="1" customWidth="1"/>
    <col min="13" max="13" width="13.85546875" style="35" customWidth="1"/>
    <col min="14" max="14" width="19.7109375" style="18" bestFit="1" customWidth="1"/>
    <col min="15" max="15" width="21.85546875" style="18" bestFit="1" customWidth="1"/>
    <col min="16" max="16" width="12" style="24" customWidth="1"/>
    <col min="17" max="16384" width="9.140625" style="18"/>
  </cols>
  <sheetData>
    <row r="1" spans="1:18" s="21" customFormat="1" x14ac:dyDescent="0.25">
      <c r="A1" s="21" t="s">
        <v>1</v>
      </c>
      <c r="B1" s="21" t="s">
        <v>2</v>
      </c>
      <c r="C1" s="21" t="s">
        <v>3</v>
      </c>
      <c r="D1" s="21" t="s">
        <v>311</v>
      </c>
      <c r="E1" s="21" t="s">
        <v>4</v>
      </c>
      <c r="F1" s="21" t="s">
        <v>310</v>
      </c>
      <c r="G1" s="31" t="s">
        <v>5</v>
      </c>
      <c r="H1" s="21" t="s">
        <v>309</v>
      </c>
      <c r="I1" s="21" t="s">
        <v>308</v>
      </c>
      <c r="J1" s="21" t="s">
        <v>307</v>
      </c>
      <c r="K1" s="21" t="s">
        <v>306</v>
      </c>
      <c r="L1" s="28" t="s">
        <v>305</v>
      </c>
      <c r="M1" s="34" t="s">
        <v>325</v>
      </c>
      <c r="N1" s="21" t="s">
        <v>304</v>
      </c>
      <c r="O1" s="21" t="s">
        <v>303</v>
      </c>
      <c r="P1" s="22" t="s">
        <v>312</v>
      </c>
    </row>
    <row r="2" spans="1:18" x14ac:dyDescent="0.25">
      <c r="A2" s="18" t="s">
        <v>6</v>
      </c>
      <c r="B2" s="25">
        <v>193</v>
      </c>
      <c r="C2" s="25">
        <v>1009</v>
      </c>
      <c r="D2" s="18" t="s">
        <v>7</v>
      </c>
      <c r="E2" s="18">
        <v>343</v>
      </c>
      <c r="F2" s="20">
        <v>57</v>
      </c>
      <c r="G2" s="32">
        <v>3263</v>
      </c>
      <c r="H2" s="19">
        <v>543.83333300000004</v>
      </c>
      <c r="I2" s="19">
        <v>2915</v>
      </c>
      <c r="J2" s="19">
        <v>348</v>
      </c>
      <c r="K2" s="18">
        <v>489.45</v>
      </c>
      <c r="L2" s="29">
        <v>-141.44999999999999</v>
      </c>
      <c r="M2" s="35">
        <f>L2+I2</f>
        <v>2773.55</v>
      </c>
      <c r="N2" s="19">
        <v>-141.44999999999999</v>
      </c>
      <c r="O2" s="19">
        <v>0</v>
      </c>
      <c r="P2" s="23">
        <f>K2/G2</f>
        <v>0.15</v>
      </c>
      <c r="Q2" s="20"/>
    </row>
    <row r="3" spans="1:18" x14ac:dyDescent="0.25">
      <c r="A3" s="18" t="s">
        <v>6</v>
      </c>
      <c r="B3" s="25">
        <v>154</v>
      </c>
      <c r="C3" s="25">
        <v>1012</v>
      </c>
      <c r="D3" s="18" t="s">
        <v>7</v>
      </c>
      <c r="E3" s="18">
        <v>12</v>
      </c>
      <c r="F3" s="20">
        <v>6</v>
      </c>
      <c r="G3" s="32">
        <v>103</v>
      </c>
      <c r="H3" s="19">
        <v>51.5</v>
      </c>
      <c r="I3" s="19">
        <v>17</v>
      </c>
      <c r="J3" s="19">
        <v>86</v>
      </c>
      <c r="K3" s="18">
        <v>15.45</v>
      </c>
      <c r="L3" s="29">
        <v>70.55</v>
      </c>
      <c r="M3" s="35">
        <f t="shared" ref="M3:M66" si="0">L3+I3</f>
        <v>87.55</v>
      </c>
      <c r="N3" s="19">
        <v>70.55</v>
      </c>
      <c r="O3" s="19">
        <v>0</v>
      </c>
      <c r="P3" s="23">
        <f t="shared" ref="P3:P65" si="1">K3/G3</f>
        <v>0.15</v>
      </c>
      <c r="R3" s="20"/>
    </row>
    <row r="4" spans="1:18" x14ac:dyDescent="0.25">
      <c r="A4" s="18" t="s">
        <v>6</v>
      </c>
      <c r="B4" s="25">
        <v>154</v>
      </c>
      <c r="C4" s="25">
        <v>1014</v>
      </c>
      <c r="D4" s="18" t="s">
        <v>7</v>
      </c>
      <c r="E4" s="18">
        <v>46</v>
      </c>
      <c r="F4" s="20">
        <v>23</v>
      </c>
      <c r="G4" s="32">
        <v>380</v>
      </c>
      <c r="H4" s="19">
        <v>190</v>
      </c>
      <c r="I4" s="19">
        <v>260</v>
      </c>
      <c r="J4" s="19">
        <v>120</v>
      </c>
      <c r="K4" s="18">
        <v>57</v>
      </c>
      <c r="L4" s="29">
        <v>63</v>
      </c>
      <c r="M4" s="35">
        <f t="shared" si="0"/>
        <v>323</v>
      </c>
      <c r="N4" s="19">
        <v>63</v>
      </c>
      <c r="O4" s="19">
        <v>0</v>
      </c>
      <c r="P4" s="23">
        <f t="shared" si="1"/>
        <v>0.15</v>
      </c>
      <c r="Q4" s="20"/>
      <c r="R4" s="36"/>
    </row>
    <row r="5" spans="1:18" x14ac:dyDescent="0.25">
      <c r="A5" s="18" t="s">
        <v>6</v>
      </c>
      <c r="B5" s="25">
        <v>210</v>
      </c>
      <c r="C5" s="25">
        <v>1022</v>
      </c>
      <c r="D5" s="18" t="s">
        <v>7</v>
      </c>
      <c r="E5" s="18">
        <v>120</v>
      </c>
      <c r="F5" s="20">
        <v>30</v>
      </c>
      <c r="G5" s="32">
        <v>1050</v>
      </c>
      <c r="H5" s="19">
        <v>262.5</v>
      </c>
      <c r="I5" s="19">
        <v>433</v>
      </c>
      <c r="J5" s="19">
        <v>617</v>
      </c>
      <c r="K5" s="18">
        <v>157.5</v>
      </c>
      <c r="L5" s="29">
        <v>459.5</v>
      </c>
      <c r="M5" s="35">
        <f t="shared" si="0"/>
        <v>892.5</v>
      </c>
      <c r="N5" s="19">
        <v>459.5</v>
      </c>
      <c r="O5" s="19">
        <v>0</v>
      </c>
      <c r="P5" s="23">
        <f t="shared" si="1"/>
        <v>0.15</v>
      </c>
      <c r="R5" s="20"/>
    </row>
    <row r="6" spans="1:18" x14ac:dyDescent="0.25">
      <c r="A6" s="18" t="s">
        <v>6</v>
      </c>
      <c r="B6" s="25">
        <v>279</v>
      </c>
      <c r="C6" s="25">
        <v>1026</v>
      </c>
      <c r="D6" s="18" t="s">
        <v>7</v>
      </c>
      <c r="E6" s="18">
        <v>530</v>
      </c>
      <c r="F6" s="20">
        <v>40</v>
      </c>
      <c r="G6" s="32">
        <v>4565</v>
      </c>
      <c r="H6" s="19">
        <v>351.15384599999999</v>
      </c>
      <c r="I6" s="19">
        <v>1554</v>
      </c>
      <c r="J6" s="19">
        <v>3011</v>
      </c>
      <c r="K6" s="18">
        <v>684.75</v>
      </c>
      <c r="L6" s="29">
        <v>2326.25</v>
      </c>
      <c r="M6" s="35">
        <f t="shared" si="0"/>
        <v>3880.25</v>
      </c>
      <c r="N6" s="19">
        <v>2326.25</v>
      </c>
      <c r="O6" s="19">
        <v>0</v>
      </c>
      <c r="P6" s="23">
        <f t="shared" si="1"/>
        <v>0.15</v>
      </c>
    </row>
    <row r="7" spans="1:18" x14ac:dyDescent="0.25">
      <c r="A7" s="18" t="s">
        <v>6</v>
      </c>
      <c r="B7" s="25">
        <v>115</v>
      </c>
      <c r="C7" s="25">
        <v>1031</v>
      </c>
      <c r="D7" s="18" t="s">
        <v>7</v>
      </c>
      <c r="E7" s="18">
        <v>332</v>
      </c>
      <c r="F7" s="20">
        <v>41</v>
      </c>
      <c r="G7" s="32">
        <v>2631</v>
      </c>
      <c r="H7" s="19">
        <v>328.875</v>
      </c>
      <c r="I7" s="19">
        <v>399</v>
      </c>
      <c r="J7" s="19">
        <v>2232</v>
      </c>
      <c r="K7" s="18">
        <v>394.65</v>
      </c>
      <c r="L7" s="29">
        <v>1837.35</v>
      </c>
      <c r="M7" s="35">
        <f t="shared" si="0"/>
        <v>2236.35</v>
      </c>
      <c r="N7" s="19">
        <v>1837.35</v>
      </c>
      <c r="O7" s="19">
        <v>0</v>
      </c>
      <c r="P7" s="23">
        <f t="shared" si="1"/>
        <v>0.15</v>
      </c>
      <c r="Q7" s="19"/>
    </row>
    <row r="8" spans="1:18" x14ac:dyDescent="0.25">
      <c r="A8" s="37" t="s">
        <v>6</v>
      </c>
      <c r="B8" s="38">
        <v>266</v>
      </c>
      <c r="C8" s="38">
        <v>1040</v>
      </c>
      <c r="D8" s="37" t="s">
        <v>7</v>
      </c>
      <c r="E8" s="37">
        <v>311</v>
      </c>
      <c r="F8" s="39">
        <v>62</v>
      </c>
      <c r="G8" s="40">
        <v>2736</v>
      </c>
      <c r="H8" s="41">
        <v>547.20000000000005</v>
      </c>
      <c r="I8" s="41">
        <v>476</v>
      </c>
      <c r="J8" s="41">
        <v>2260</v>
      </c>
      <c r="K8" s="37">
        <v>410.4</v>
      </c>
      <c r="L8" s="42">
        <v>1849.6</v>
      </c>
      <c r="M8" s="35">
        <f t="shared" si="0"/>
        <v>2325.6</v>
      </c>
      <c r="N8" s="19">
        <v>1849.6</v>
      </c>
      <c r="O8" s="19">
        <v>0</v>
      </c>
      <c r="P8" s="23">
        <f t="shared" si="1"/>
        <v>0.15</v>
      </c>
    </row>
    <row r="9" spans="1:18" x14ac:dyDescent="0.25">
      <c r="A9" s="37" t="s">
        <v>6</v>
      </c>
      <c r="B9" s="38">
        <v>60</v>
      </c>
      <c r="C9" s="38">
        <v>1042</v>
      </c>
      <c r="D9" s="37" t="s">
        <v>7</v>
      </c>
      <c r="E9" s="37">
        <v>676</v>
      </c>
      <c r="F9" s="39">
        <v>96</v>
      </c>
      <c r="G9" s="40">
        <v>6033</v>
      </c>
      <c r="H9" s="41">
        <v>861.85714199999995</v>
      </c>
      <c r="I9" s="41">
        <v>2817</v>
      </c>
      <c r="J9" s="41">
        <v>3216</v>
      </c>
      <c r="K9" s="37">
        <v>904.95</v>
      </c>
      <c r="L9" s="42">
        <v>2311.0500000000002</v>
      </c>
      <c r="M9" s="35">
        <f t="shared" si="0"/>
        <v>5128.05</v>
      </c>
      <c r="N9" s="19">
        <v>2311.0500000000002</v>
      </c>
      <c r="O9" s="19">
        <v>0</v>
      </c>
      <c r="P9" s="23">
        <f t="shared" si="1"/>
        <v>0.15</v>
      </c>
    </row>
    <row r="10" spans="1:18" x14ac:dyDescent="0.25">
      <c r="A10" s="37" t="s">
        <v>6</v>
      </c>
      <c r="B10" s="38">
        <v>227</v>
      </c>
      <c r="C10" s="38">
        <v>1046</v>
      </c>
      <c r="D10" s="37" t="s">
        <v>8</v>
      </c>
      <c r="E10" s="37">
        <v>127</v>
      </c>
      <c r="F10" s="39">
        <v>63</v>
      </c>
      <c r="G10" s="40">
        <v>1040</v>
      </c>
      <c r="H10" s="41">
        <v>520</v>
      </c>
      <c r="I10" s="41">
        <v>434</v>
      </c>
      <c r="J10" s="41">
        <v>606</v>
      </c>
      <c r="K10" s="37">
        <v>176.8</v>
      </c>
      <c r="L10" s="42">
        <v>429.2</v>
      </c>
      <c r="M10" s="35">
        <f t="shared" si="0"/>
        <v>863.2</v>
      </c>
      <c r="N10" s="19">
        <v>429.2</v>
      </c>
      <c r="O10" s="19">
        <v>0</v>
      </c>
      <c r="P10" s="23">
        <f t="shared" si="1"/>
        <v>0.17</v>
      </c>
      <c r="Q10" s="20"/>
    </row>
    <row r="11" spans="1:18" x14ac:dyDescent="0.25">
      <c r="A11" s="18" t="s">
        <v>6</v>
      </c>
      <c r="B11" s="25">
        <v>65</v>
      </c>
      <c r="C11" s="25">
        <v>1054</v>
      </c>
      <c r="D11" s="18" t="s">
        <v>7</v>
      </c>
      <c r="E11" s="18">
        <v>241</v>
      </c>
      <c r="F11" s="20">
        <v>30</v>
      </c>
      <c r="G11" s="32">
        <v>2324</v>
      </c>
      <c r="H11" s="19">
        <v>290.5</v>
      </c>
      <c r="I11" s="19">
        <v>1956</v>
      </c>
      <c r="J11" s="19">
        <v>368</v>
      </c>
      <c r="K11" s="18">
        <v>348.6</v>
      </c>
      <c r="L11" s="29">
        <v>19.399999999999999</v>
      </c>
      <c r="M11" s="35">
        <f t="shared" si="0"/>
        <v>1975.4</v>
      </c>
      <c r="N11" s="19">
        <v>19.399999999999999</v>
      </c>
      <c r="O11" s="19">
        <v>0</v>
      </c>
      <c r="P11" s="23">
        <f t="shared" si="1"/>
        <v>0.15000000000000002</v>
      </c>
    </row>
    <row r="12" spans="1:18" x14ac:dyDescent="0.25">
      <c r="A12" s="18" t="s">
        <v>6</v>
      </c>
      <c r="B12" s="25">
        <v>210</v>
      </c>
      <c r="C12" s="25">
        <v>1062</v>
      </c>
      <c r="D12" s="18" t="s">
        <v>7</v>
      </c>
      <c r="E12" s="18">
        <v>7</v>
      </c>
      <c r="F12" s="20">
        <v>7</v>
      </c>
      <c r="G12" s="32">
        <v>61</v>
      </c>
      <c r="H12" s="19">
        <v>61</v>
      </c>
      <c r="I12" s="19">
        <v>0</v>
      </c>
      <c r="J12" s="19">
        <v>61</v>
      </c>
      <c r="K12" s="18">
        <v>9.15</v>
      </c>
      <c r="L12" s="29">
        <v>51.85</v>
      </c>
      <c r="M12" s="35">
        <f t="shared" si="0"/>
        <v>51.85</v>
      </c>
      <c r="N12" s="19">
        <v>51.85</v>
      </c>
      <c r="O12" s="19">
        <v>0</v>
      </c>
      <c r="P12" s="23">
        <f t="shared" si="1"/>
        <v>0.15</v>
      </c>
    </row>
    <row r="13" spans="1:18" x14ac:dyDescent="0.25">
      <c r="A13" s="18" t="s">
        <v>6</v>
      </c>
      <c r="B13" s="25">
        <v>254</v>
      </c>
      <c r="C13" s="25">
        <v>1064</v>
      </c>
      <c r="D13" s="18" t="s">
        <v>7</v>
      </c>
      <c r="E13" s="18">
        <v>13</v>
      </c>
      <c r="F13" s="20">
        <v>13</v>
      </c>
      <c r="G13" s="32">
        <v>104</v>
      </c>
      <c r="H13" s="19">
        <v>104</v>
      </c>
      <c r="I13" s="19">
        <v>0</v>
      </c>
      <c r="J13" s="19">
        <v>104</v>
      </c>
      <c r="K13" s="18">
        <v>15.6</v>
      </c>
      <c r="L13" s="29">
        <v>88.4</v>
      </c>
      <c r="M13" s="35">
        <f t="shared" si="0"/>
        <v>88.4</v>
      </c>
      <c r="N13" s="19">
        <v>88.4</v>
      </c>
      <c r="O13" s="19">
        <v>0</v>
      </c>
      <c r="P13" s="23">
        <f t="shared" si="1"/>
        <v>0.15</v>
      </c>
    </row>
    <row r="14" spans="1:18" x14ac:dyDescent="0.25">
      <c r="A14" s="18" t="s">
        <v>6</v>
      </c>
      <c r="B14" s="25">
        <v>65</v>
      </c>
      <c r="C14" s="25">
        <v>1069</v>
      </c>
      <c r="D14" s="18" t="s">
        <v>7</v>
      </c>
      <c r="E14" s="18">
        <v>1033</v>
      </c>
      <c r="F14" s="20">
        <v>79</v>
      </c>
      <c r="G14" s="32">
        <v>8793</v>
      </c>
      <c r="H14" s="19">
        <v>676.38461500000005</v>
      </c>
      <c r="I14" s="19">
        <v>3266</v>
      </c>
      <c r="J14" s="19">
        <v>5527</v>
      </c>
      <c r="K14" s="18">
        <v>1318.95</v>
      </c>
      <c r="L14" s="29">
        <v>4208.05</v>
      </c>
      <c r="M14" s="35">
        <f t="shared" si="0"/>
        <v>7474.05</v>
      </c>
      <c r="N14" s="19">
        <v>4208.05</v>
      </c>
      <c r="O14" s="19">
        <v>0</v>
      </c>
      <c r="P14" s="23">
        <f t="shared" si="1"/>
        <v>0.15</v>
      </c>
    </row>
    <row r="15" spans="1:18" x14ac:dyDescent="0.25">
      <c r="A15" s="18" t="s">
        <v>6</v>
      </c>
      <c r="B15" s="25">
        <v>266</v>
      </c>
      <c r="C15" s="25">
        <v>1078</v>
      </c>
      <c r="D15" s="18" t="s">
        <v>7</v>
      </c>
      <c r="E15" s="18">
        <v>125</v>
      </c>
      <c r="F15" s="20">
        <v>25</v>
      </c>
      <c r="G15" s="32">
        <v>1075</v>
      </c>
      <c r="H15" s="19">
        <v>215</v>
      </c>
      <c r="I15" s="19">
        <v>162</v>
      </c>
      <c r="J15" s="19">
        <v>913</v>
      </c>
      <c r="K15" s="18">
        <v>161.25</v>
      </c>
      <c r="L15" s="29">
        <v>751.75</v>
      </c>
      <c r="M15" s="35">
        <f t="shared" si="0"/>
        <v>913.75</v>
      </c>
      <c r="N15" s="19">
        <v>751.75</v>
      </c>
      <c r="O15" s="19">
        <v>0</v>
      </c>
      <c r="P15" s="23">
        <f t="shared" si="1"/>
        <v>0.15</v>
      </c>
    </row>
    <row r="16" spans="1:18" x14ac:dyDescent="0.25">
      <c r="A16" s="18" t="s">
        <v>6</v>
      </c>
      <c r="B16" s="25">
        <v>137</v>
      </c>
      <c r="C16" s="25">
        <v>1080</v>
      </c>
      <c r="D16" s="18" t="s">
        <v>7</v>
      </c>
      <c r="E16" s="18">
        <v>429</v>
      </c>
      <c r="F16" s="20">
        <v>39</v>
      </c>
      <c r="G16" s="32">
        <v>3790</v>
      </c>
      <c r="H16" s="19">
        <v>344.54545400000001</v>
      </c>
      <c r="I16" s="19">
        <v>1514</v>
      </c>
      <c r="J16" s="19">
        <v>2276</v>
      </c>
      <c r="K16" s="18">
        <v>568.5</v>
      </c>
      <c r="L16" s="29">
        <v>1707.5</v>
      </c>
      <c r="M16" s="35">
        <f t="shared" si="0"/>
        <v>3221.5</v>
      </c>
      <c r="N16" s="19">
        <v>1707.5</v>
      </c>
      <c r="O16" s="19">
        <v>0</v>
      </c>
      <c r="P16" s="23">
        <f t="shared" si="1"/>
        <v>0.15</v>
      </c>
    </row>
    <row r="17" spans="1:16" x14ac:dyDescent="0.25">
      <c r="A17" s="18" t="s">
        <v>6</v>
      </c>
      <c r="B17" s="25">
        <v>146</v>
      </c>
      <c r="C17" s="25">
        <v>1082</v>
      </c>
      <c r="D17" s="18" t="s">
        <v>7</v>
      </c>
      <c r="E17" s="18">
        <v>187</v>
      </c>
      <c r="F17" s="20">
        <v>37</v>
      </c>
      <c r="G17" s="32">
        <v>1493</v>
      </c>
      <c r="H17" s="19">
        <v>298.60000000000002</v>
      </c>
      <c r="I17" s="19">
        <v>105</v>
      </c>
      <c r="J17" s="19">
        <v>1388</v>
      </c>
      <c r="K17" s="18">
        <v>223.95</v>
      </c>
      <c r="L17" s="29">
        <v>1164.05</v>
      </c>
      <c r="M17" s="35">
        <f t="shared" si="0"/>
        <v>1269.05</v>
      </c>
      <c r="N17" s="19">
        <v>1164.05</v>
      </c>
      <c r="O17" s="19">
        <v>0</v>
      </c>
      <c r="P17" s="23">
        <f t="shared" si="1"/>
        <v>0.15</v>
      </c>
    </row>
    <row r="18" spans="1:16" x14ac:dyDescent="0.25">
      <c r="A18" s="18" t="s">
        <v>6</v>
      </c>
      <c r="B18" s="25">
        <v>206</v>
      </c>
      <c r="C18" s="25">
        <v>1083</v>
      </c>
      <c r="D18" s="18" t="s">
        <v>7</v>
      </c>
      <c r="E18" s="18">
        <v>645</v>
      </c>
      <c r="F18" s="20">
        <v>80</v>
      </c>
      <c r="G18" s="32">
        <v>5507</v>
      </c>
      <c r="H18" s="19">
        <v>688.375</v>
      </c>
      <c r="I18" s="19">
        <v>1276</v>
      </c>
      <c r="J18" s="19">
        <v>4231</v>
      </c>
      <c r="K18" s="18">
        <v>826.05</v>
      </c>
      <c r="L18" s="29">
        <v>3404.95</v>
      </c>
      <c r="M18" s="35">
        <f t="shared" si="0"/>
        <v>4680.95</v>
      </c>
      <c r="N18" s="19">
        <v>3404.95</v>
      </c>
      <c r="O18" s="19">
        <v>0</v>
      </c>
      <c r="P18" s="23">
        <f t="shared" si="1"/>
        <v>0.15</v>
      </c>
    </row>
    <row r="19" spans="1:16" x14ac:dyDescent="0.25">
      <c r="A19" s="18" t="s">
        <v>6</v>
      </c>
      <c r="B19" s="25">
        <v>60</v>
      </c>
      <c r="C19" s="25">
        <v>1085</v>
      </c>
      <c r="D19" s="18" t="s">
        <v>7</v>
      </c>
      <c r="E19" s="18">
        <v>467</v>
      </c>
      <c r="F19" s="20">
        <v>51</v>
      </c>
      <c r="G19" s="32">
        <v>3868</v>
      </c>
      <c r="H19" s="19">
        <v>429.77777700000001</v>
      </c>
      <c r="I19" s="19">
        <v>1458</v>
      </c>
      <c r="J19" s="19">
        <v>2410</v>
      </c>
      <c r="K19" s="18">
        <v>580.20000000000005</v>
      </c>
      <c r="L19" s="29">
        <v>1829.8</v>
      </c>
      <c r="M19" s="35">
        <f t="shared" si="0"/>
        <v>3287.8</v>
      </c>
      <c r="N19" s="19">
        <v>1829.8</v>
      </c>
      <c r="O19" s="19">
        <v>0</v>
      </c>
      <c r="P19" s="23">
        <f t="shared" si="1"/>
        <v>0.15000000000000002</v>
      </c>
    </row>
    <row r="20" spans="1:16" x14ac:dyDescent="0.25">
      <c r="A20" s="18" t="s">
        <v>6</v>
      </c>
      <c r="B20" s="25">
        <v>210</v>
      </c>
      <c r="C20" s="25">
        <v>1090</v>
      </c>
      <c r="D20" s="18" t="s">
        <v>7</v>
      </c>
      <c r="E20" s="18">
        <v>519</v>
      </c>
      <c r="F20" s="20">
        <v>47</v>
      </c>
      <c r="G20" s="32">
        <v>4200</v>
      </c>
      <c r="H20" s="19">
        <v>381.81818099999998</v>
      </c>
      <c r="I20" s="19">
        <v>882</v>
      </c>
      <c r="J20" s="19">
        <v>3318</v>
      </c>
      <c r="K20" s="18">
        <v>630</v>
      </c>
      <c r="L20" s="29">
        <v>2688</v>
      </c>
      <c r="M20" s="35">
        <f t="shared" si="0"/>
        <v>3570</v>
      </c>
      <c r="N20" s="19">
        <v>2688</v>
      </c>
      <c r="O20" s="19">
        <v>0</v>
      </c>
      <c r="P20" s="23">
        <f t="shared" si="1"/>
        <v>0.15</v>
      </c>
    </row>
    <row r="21" spans="1:16" x14ac:dyDescent="0.25">
      <c r="A21" s="18" t="s">
        <v>6</v>
      </c>
      <c r="B21" s="25">
        <v>137</v>
      </c>
      <c r="C21" s="25">
        <v>1093</v>
      </c>
      <c r="D21" s="18" t="s">
        <v>7</v>
      </c>
      <c r="E21" s="18">
        <v>376</v>
      </c>
      <c r="F21" s="20">
        <v>62</v>
      </c>
      <c r="G21" s="32">
        <v>3391</v>
      </c>
      <c r="H21" s="19">
        <v>565.16666599999996</v>
      </c>
      <c r="I21" s="19">
        <v>1434</v>
      </c>
      <c r="J21" s="19">
        <v>1957</v>
      </c>
      <c r="K21" s="18">
        <v>508.65</v>
      </c>
      <c r="L21" s="29">
        <v>1448.35</v>
      </c>
      <c r="M21" s="35">
        <f t="shared" si="0"/>
        <v>2882.35</v>
      </c>
      <c r="N21" s="19">
        <v>1448.35</v>
      </c>
      <c r="O21" s="19">
        <v>0</v>
      </c>
      <c r="P21" s="23">
        <f t="shared" si="1"/>
        <v>0.15</v>
      </c>
    </row>
    <row r="22" spans="1:16" x14ac:dyDescent="0.25">
      <c r="A22" s="18" t="s">
        <v>6</v>
      </c>
      <c r="B22" s="25">
        <v>60</v>
      </c>
      <c r="C22" s="25">
        <v>1097</v>
      </c>
      <c r="D22" s="18" t="s">
        <v>7</v>
      </c>
      <c r="E22" s="18">
        <v>77</v>
      </c>
      <c r="F22" s="20">
        <v>38</v>
      </c>
      <c r="G22" s="32">
        <v>625</v>
      </c>
      <c r="H22" s="19">
        <v>312.5</v>
      </c>
      <c r="I22" s="19">
        <v>130</v>
      </c>
      <c r="J22" s="19">
        <v>495</v>
      </c>
      <c r="K22" s="18">
        <v>93.75</v>
      </c>
      <c r="L22" s="29">
        <v>401.25</v>
      </c>
      <c r="M22" s="35">
        <f t="shared" si="0"/>
        <v>531.25</v>
      </c>
      <c r="N22" s="19">
        <v>401.25</v>
      </c>
      <c r="O22" s="19">
        <v>0</v>
      </c>
      <c r="P22" s="23">
        <f t="shared" si="1"/>
        <v>0.15</v>
      </c>
    </row>
    <row r="23" spans="1:16" hidden="1" x14ac:dyDescent="0.25">
      <c r="A23" s="18" t="s">
        <v>6</v>
      </c>
      <c r="B23" s="25">
        <v>60</v>
      </c>
      <c r="C23" s="25">
        <v>1101</v>
      </c>
      <c r="D23" s="18" t="s">
        <v>7</v>
      </c>
      <c r="E23" s="18">
        <v>761</v>
      </c>
      <c r="F23" s="20">
        <v>58</v>
      </c>
      <c r="G23" s="32">
        <v>6618</v>
      </c>
      <c r="H23" s="19">
        <v>509.07692300000002</v>
      </c>
      <c r="I23" s="19">
        <v>2862</v>
      </c>
      <c r="J23" s="19">
        <v>3756</v>
      </c>
      <c r="K23" s="18">
        <v>992.7</v>
      </c>
      <c r="L23" s="29">
        <v>2763.3</v>
      </c>
      <c r="M23" s="35">
        <f t="shared" si="0"/>
        <v>5625.3</v>
      </c>
      <c r="N23" s="19">
        <v>2763.3</v>
      </c>
      <c r="O23" s="19">
        <v>0</v>
      </c>
      <c r="P23" s="23">
        <f t="shared" si="1"/>
        <v>0.15</v>
      </c>
    </row>
    <row r="24" spans="1:16" hidden="1" x14ac:dyDescent="0.25">
      <c r="A24" s="18" t="s">
        <v>6</v>
      </c>
      <c r="B24" s="25">
        <v>60</v>
      </c>
      <c r="C24" s="25">
        <v>1104</v>
      </c>
      <c r="D24" s="18" t="s">
        <v>7</v>
      </c>
      <c r="E24" s="18">
        <v>153</v>
      </c>
      <c r="F24" s="20">
        <v>38</v>
      </c>
      <c r="G24" s="32">
        <v>1526</v>
      </c>
      <c r="H24" s="19">
        <v>381.5</v>
      </c>
      <c r="I24" s="19">
        <v>958</v>
      </c>
      <c r="J24" s="19">
        <v>568</v>
      </c>
      <c r="K24" s="18">
        <v>228.9</v>
      </c>
      <c r="L24" s="29">
        <v>339.1</v>
      </c>
      <c r="M24" s="35">
        <f t="shared" si="0"/>
        <v>1297.0999999999999</v>
      </c>
      <c r="N24" s="19">
        <v>339.1</v>
      </c>
      <c r="O24" s="19">
        <v>0</v>
      </c>
      <c r="P24" s="23">
        <f t="shared" si="1"/>
        <v>0.15</v>
      </c>
    </row>
    <row r="25" spans="1:16" hidden="1" x14ac:dyDescent="0.25">
      <c r="A25" s="18" t="s">
        <v>6</v>
      </c>
      <c r="B25" s="25">
        <v>207</v>
      </c>
      <c r="C25" s="25">
        <v>1122</v>
      </c>
      <c r="D25" s="18" t="s">
        <v>7</v>
      </c>
      <c r="E25" s="18">
        <v>40</v>
      </c>
      <c r="F25" s="20">
        <v>40</v>
      </c>
      <c r="G25" s="32">
        <v>327</v>
      </c>
      <c r="H25" s="19">
        <v>327</v>
      </c>
      <c r="I25" s="19">
        <v>0</v>
      </c>
      <c r="J25" s="19">
        <v>327</v>
      </c>
      <c r="K25" s="18">
        <v>49.05</v>
      </c>
      <c r="L25" s="29">
        <v>277.95</v>
      </c>
      <c r="M25" s="35">
        <f t="shared" si="0"/>
        <v>277.95</v>
      </c>
      <c r="N25" s="19">
        <v>277.95</v>
      </c>
      <c r="O25" s="19">
        <v>0</v>
      </c>
      <c r="P25" s="23">
        <f t="shared" si="1"/>
        <v>0.15</v>
      </c>
    </row>
    <row r="26" spans="1:16" hidden="1" x14ac:dyDescent="0.25">
      <c r="A26" s="18" t="s">
        <v>6</v>
      </c>
      <c r="B26" s="25">
        <v>266</v>
      </c>
      <c r="C26" s="25">
        <v>1126</v>
      </c>
      <c r="D26" s="18" t="s">
        <v>7</v>
      </c>
      <c r="E26" s="18">
        <v>28</v>
      </c>
      <c r="F26" s="20">
        <v>7</v>
      </c>
      <c r="G26" s="32">
        <v>232</v>
      </c>
      <c r="H26" s="19">
        <v>58</v>
      </c>
      <c r="I26" s="19">
        <v>74</v>
      </c>
      <c r="J26" s="19">
        <v>158</v>
      </c>
      <c r="K26" s="18">
        <v>34.799999999999997</v>
      </c>
      <c r="L26" s="29">
        <v>123.2</v>
      </c>
      <c r="M26" s="35">
        <f t="shared" si="0"/>
        <v>197.2</v>
      </c>
      <c r="N26" s="19">
        <v>123.2</v>
      </c>
      <c r="O26" s="19">
        <v>0</v>
      </c>
      <c r="P26" s="23">
        <f t="shared" si="1"/>
        <v>0.15</v>
      </c>
    </row>
    <row r="27" spans="1:16" hidden="1" x14ac:dyDescent="0.25">
      <c r="A27" s="18" t="s">
        <v>6</v>
      </c>
      <c r="B27" s="25">
        <v>191</v>
      </c>
      <c r="C27" s="25">
        <v>1130</v>
      </c>
      <c r="D27" s="18" t="s">
        <v>7</v>
      </c>
      <c r="E27" s="18">
        <v>149</v>
      </c>
      <c r="F27" s="20">
        <v>49</v>
      </c>
      <c r="G27" s="32">
        <v>1584</v>
      </c>
      <c r="H27" s="19">
        <v>528</v>
      </c>
      <c r="I27" s="19">
        <v>1302</v>
      </c>
      <c r="J27" s="19">
        <v>282</v>
      </c>
      <c r="K27" s="18">
        <v>237.6</v>
      </c>
      <c r="L27" s="29">
        <v>44.4</v>
      </c>
      <c r="M27" s="35">
        <f t="shared" si="0"/>
        <v>1346.4</v>
      </c>
      <c r="N27" s="19">
        <v>44.4</v>
      </c>
      <c r="O27" s="19">
        <v>0</v>
      </c>
      <c r="P27" s="23">
        <f t="shared" si="1"/>
        <v>0.15</v>
      </c>
    </row>
    <row r="28" spans="1:16" hidden="1" x14ac:dyDescent="0.25">
      <c r="A28" s="18" t="s">
        <v>6</v>
      </c>
      <c r="B28" s="25">
        <v>60</v>
      </c>
      <c r="C28" s="25">
        <v>1146</v>
      </c>
      <c r="D28" s="18" t="s">
        <v>7</v>
      </c>
      <c r="E28" s="18">
        <v>820</v>
      </c>
      <c r="F28" s="20">
        <v>68</v>
      </c>
      <c r="G28" s="32">
        <v>6737</v>
      </c>
      <c r="H28" s="19">
        <v>561.41666599999996</v>
      </c>
      <c r="I28" s="19">
        <v>1758</v>
      </c>
      <c r="J28" s="19">
        <v>4979</v>
      </c>
      <c r="K28" s="18">
        <v>1010.55</v>
      </c>
      <c r="L28" s="29">
        <v>3968.45</v>
      </c>
      <c r="M28" s="35">
        <f t="shared" si="0"/>
        <v>5726.45</v>
      </c>
      <c r="N28" s="19">
        <v>3968.45</v>
      </c>
      <c r="O28" s="19">
        <v>0</v>
      </c>
      <c r="P28" s="23">
        <f t="shared" si="1"/>
        <v>0.15</v>
      </c>
    </row>
    <row r="29" spans="1:16" hidden="1" x14ac:dyDescent="0.25">
      <c r="A29" s="18" t="s">
        <v>6</v>
      </c>
      <c r="B29" s="25">
        <v>137</v>
      </c>
      <c r="C29" s="25">
        <v>1160</v>
      </c>
      <c r="D29" s="18" t="s">
        <v>8</v>
      </c>
      <c r="E29" s="18">
        <v>105</v>
      </c>
      <c r="F29" s="20">
        <v>21</v>
      </c>
      <c r="G29" s="32">
        <v>931</v>
      </c>
      <c r="H29" s="19">
        <v>186.2</v>
      </c>
      <c r="I29" s="19">
        <v>146</v>
      </c>
      <c r="J29" s="19">
        <v>785</v>
      </c>
      <c r="K29" s="18">
        <v>158.27000000000001</v>
      </c>
      <c r="L29" s="29">
        <v>626.73</v>
      </c>
      <c r="M29" s="35">
        <f t="shared" si="0"/>
        <v>772.73</v>
      </c>
      <c r="N29" s="19">
        <v>626.73</v>
      </c>
      <c r="O29" s="19">
        <v>0</v>
      </c>
      <c r="P29" s="23">
        <f t="shared" si="1"/>
        <v>0.17</v>
      </c>
    </row>
    <row r="30" spans="1:16" hidden="1" x14ac:dyDescent="0.25">
      <c r="A30" s="18" t="s">
        <v>6</v>
      </c>
      <c r="B30" s="25">
        <v>193</v>
      </c>
      <c r="C30" s="25">
        <v>1169</v>
      </c>
      <c r="D30" s="18" t="s">
        <v>7</v>
      </c>
      <c r="E30" s="18">
        <v>149</v>
      </c>
      <c r="F30" s="20">
        <v>49</v>
      </c>
      <c r="G30" s="32">
        <v>1337</v>
      </c>
      <c r="H30" s="19">
        <v>445.66666600000002</v>
      </c>
      <c r="I30" s="19">
        <v>670</v>
      </c>
      <c r="J30" s="19">
        <v>667</v>
      </c>
      <c r="K30" s="18">
        <v>200.55</v>
      </c>
      <c r="L30" s="29">
        <v>466.45</v>
      </c>
      <c r="M30" s="35">
        <f t="shared" si="0"/>
        <v>1136.45</v>
      </c>
      <c r="N30" s="19">
        <v>466.45</v>
      </c>
      <c r="O30" s="19">
        <v>0</v>
      </c>
      <c r="P30" s="23">
        <f t="shared" si="1"/>
        <v>0.15000000000000002</v>
      </c>
    </row>
    <row r="31" spans="1:16" hidden="1" x14ac:dyDescent="0.25">
      <c r="A31" s="18" t="s">
        <v>6</v>
      </c>
      <c r="B31" s="25">
        <v>65</v>
      </c>
      <c r="C31" s="25">
        <v>1177</v>
      </c>
      <c r="D31" s="18" t="s">
        <v>8</v>
      </c>
      <c r="E31" s="18">
        <v>172</v>
      </c>
      <c r="F31" s="20">
        <v>24</v>
      </c>
      <c r="G31" s="32">
        <v>1865</v>
      </c>
      <c r="H31" s="19">
        <v>266.42857099999998</v>
      </c>
      <c r="I31" s="19">
        <v>1681</v>
      </c>
      <c r="J31" s="19">
        <v>184</v>
      </c>
      <c r="K31" s="18">
        <v>317.05</v>
      </c>
      <c r="L31" s="29">
        <v>-133.05000000000001</v>
      </c>
      <c r="M31" s="35">
        <f t="shared" si="0"/>
        <v>1547.95</v>
      </c>
      <c r="N31" s="19">
        <v>-133.05000000000001</v>
      </c>
      <c r="O31" s="19">
        <v>0</v>
      </c>
      <c r="P31" s="23">
        <f t="shared" si="1"/>
        <v>0.17</v>
      </c>
    </row>
    <row r="32" spans="1:16" hidden="1" x14ac:dyDescent="0.25">
      <c r="A32" s="18" t="s">
        <v>6</v>
      </c>
      <c r="B32" s="25">
        <v>269</v>
      </c>
      <c r="C32" s="25">
        <v>1179</v>
      </c>
      <c r="D32" s="18" t="s">
        <v>7</v>
      </c>
      <c r="E32" s="18">
        <v>401</v>
      </c>
      <c r="F32" s="20">
        <v>66</v>
      </c>
      <c r="G32" s="32">
        <v>3468</v>
      </c>
      <c r="H32" s="19">
        <v>578</v>
      </c>
      <c r="I32" s="19">
        <v>1740</v>
      </c>
      <c r="J32" s="19">
        <v>1728</v>
      </c>
      <c r="K32" s="18">
        <v>520.20000000000005</v>
      </c>
      <c r="L32" s="29">
        <v>1207.8</v>
      </c>
      <c r="M32" s="35">
        <f t="shared" si="0"/>
        <v>2947.8</v>
      </c>
      <c r="N32" s="19">
        <v>1207.8</v>
      </c>
      <c r="O32" s="19">
        <v>0</v>
      </c>
      <c r="P32" s="23">
        <f t="shared" si="1"/>
        <v>0.15000000000000002</v>
      </c>
    </row>
    <row r="33" spans="1:16" hidden="1" x14ac:dyDescent="0.25">
      <c r="A33" s="18" t="s">
        <v>6</v>
      </c>
      <c r="B33" s="25">
        <v>102</v>
      </c>
      <c r="C33" s="25">
        <v>1204</v>
      </c>
      <c r="D33" s="18" t="s">
        <v>7</v>
      </c>
      <c r="E33" s="18">
        <v>292</v>
      </c>
      <c r="F33" s="20">
        <v>58</v>
      </c>
      <c r="G33" s="32">
        <v>2523</v>
      </c>
      <c r="H33" s="19">
        <v>504.6</v>
      </c>
      <c r="I33" s="19">
        <v>875</v>
      </c>
      <c r="J33" s="19">
        <v>1648</v>
      </c>
      <c r="K33" s="18">
        <v>378.45</v>
      </c>
      <c r="L33" s="29">
        <v>1269.55</v>
      </c>
      <c r="M33" s="35">
        <f t="shared" si="0"/>
        <v>2144.5500000000002</v>
      </c>
      <c r="N33" s="19">
        <v>1269.55</v>
      </c>
      <c r="O33" s="19">
        <v>0</v>
      </c>
      <c r="P33" s="23">
        <f t="shared" si="1"/>
        <v>0.15</v>
      </c>
    </row>
    <row r="34" spans="1:16" hidden="1" x14ac:dyDescent="0.25">
      <c r="A34" s="18" t="s">
        <v>6</v>
      </c>
      <c r="B34" s="25">
        <v>193</v>
      </c>
      <c r="C34" s="25">
        <v>1207</v>
      </c>
      <c r="D34" s="18" t="s">
        <v>7</v>
      </c>
      <c r="E34" s="18">
        <v>2</v>
      </c>
      <c r="F34" s="20">
        <v>2</v>
      </c>
      <c r="G34" s="32">
        <v>18</v>
      </c>
      <c r="H34" s="19">
        <v>18</v>
      </c>
      <c r="I34" s="19">
        <v>18</v>
      </c>
      <c r="J34" s="19">
        <v>0</v>
      </c>
      <c r="K34" s="18">
        <v>2.7</v>
      </c>
      <c r="L34" s="29">
        <v>-2.7</v>
      </c>
      <c r="M34" s="35">
        <f t="shared" si="0"/>
        <v>15.3</v>
      </c>
      <c r="N34" s="19">
        <v>-2.7</v>
      </c>
      <c r="O34" s="19">
        <v>0</v>
      </c>
      <c r="P34" s="23">
        <f t="shared" si="1"/>
        <v>0.15000000000000002</v>
      </c>
    </row>
    <row r="35" spans="1:16" hidden="1" x14ac:dyDescent="0.25">
      <c r="A35" s="18" t="s">
        <v>6</v>
      </c>
      <c r="B35" s="25">
        <v>305</v>
      </c>
      <c r="C35" s="25">
        <v>1209</v>
      </c>
      <c r="D35" s="18" t="s">
        <v>7</v>
      </c>
      <c r="E35" s="18">
        <v>187</v>
      </c>
      <c r="F35" s="20">
        <v>37</v>
      </c>
      <c r="G35" s="32">
        <v>1567</v>
      </c>
      <c r="H35" s="19">
        <v>313.39999999999998</v>
      </c>
      <c r="I35" s="19">
        <v>330</v>
      </c>
      <c r="J35" s="19">
        <v>1237</v>
      </c>
      <c r="K35" s="18">
        <v>235.05</v>
      </c>
      <c r="L35" s="29">
        <v>1001.95</v>
      </c>
      <c r="M35" s="35">
        <f t="shared" si="0"/>
        <v>1331.95</v>
      </c>
      <c r="N35" s="19">
        <v>1001.95</v>
      </c>
      <c r="O35" s="19">
        <v>0</v>
      </c>
      <c r="P35" s="23">
        <f t="shared" si="1"/>
        <v>0.15</v>
      </c>
    </row>
    <row r="36" spans="1:16" hidden="1" x14ac:dyDescent="0.25">
      <c r="A36" s="18" t="s">
        <v>6</v>
      </c>
      <c r="B36" s="25">
        <v>148</v>
      </c>
      <c r="C36" s="25">
        <v>1212</v>
      </c>
      <c r="D36" s="18" t="s">
        <v>7</v>
      </c>
      <c r="E36" s="18">
        <v>408</v>
      </c>
      <c r="F36" s="20">
        <v>102</v>
      </c>
      <c r="G36" s="32">
        <v>3515</v>
      </c>
      <c r="H36" s="19">
        <v>878.75</v>
      </c>
      <c r="I36" s="19">
        <v>927</v>
      </c>
      <c r="J36" s="19">
        <v>2588</v>
      </c>
      <c r="K36" s="18">
        <v>527.25</v>
      </c>
      <c r="L36" s="29">
        <v>2060.75</v>
      </c>
      <c r="M36" s="35">
        <f t="shared" si="0"/>
        <v>2987.75</v>
      </c>
      <c r="N36" s="19">
        <v>2060.75</v>
      </c>
      <c r="O36" s="19">
        <v>0</v>
      </c>
      <c r="P36" s="23">
        <f t="shared" si="1"/>
        <v>0.15</v>
      </c>
    </row>
    <row r="37" spans="1:16" hidden="1" x14ac:dyDescent="0.25">
      <c r="A37" s="18" t="s">
        <v>6</v>
      </c>
      <c r="B37" s="25">
        <v>254</v>
      </c>
      <c r="C37" s="25">
        <v>1215</v>
      </c>
      <c r="D37" s="18" t="s">
        <v>7</v>
      </c>
      <c r="E37" s="18">
        <v>289</v>
      </c>
      <c r="F37" s="20">
        <v>96</v>
      </c>
      <c r="G37" s="32">
        <v>2307</v>
      </c>
      <c r="H37" s="19">
        <v>769</v>
      </c>
      <c r="I37" s="19">
        <v>0</v>
      </c>
      <c r="J37" s="19">
        <v>2307</v>
      </c>
      <c r="K37" s="18">
        <v>346.05</v>
      </c>
      <c r="L37" s="29">
        <v>1960.95</v>
      </c>
      <c r="M37" s="35">
        <f t="shared" si="0"/>
        <v>1960.95</v>
      </c>
      <c r="N37" s="19">
        <v>1960.95</v>
      </c>
      <c r="O37" s="19">
        <v>0</v>
      </c>
      <c r="P37" s="23">
        <f t="shared" si="1"/>
        <v>0.15</v>
      </c>
    </row>
    <row r="38" spans="1:16" hidden="1" x14ac:dyDescent="0.25">
      <c r="A38" s="18" t="s">
        <v>6</v>
      </c>
      <c r="B38" s="25">
        <v>60</v>
      </c>
      <c r="C38" s="25">
        <v>1217</v>
      </c>
      <c r="D38" s="18" t="s">
        <v>7</v>
      </c>
      <c r="E38" s="18">
        <v>268</v>
      </c>
      <c r="F38" s="20">
        <v>38</v>
      </c>
      <c r="G38" s="32">
        <v>2339</v>
      </c>
      <c r="H38" s="19">
        <v>334.14285699999999</v>
      </c>
      <c r="I38" s="19">
        <v>1069</v>
      </c>
      <c r="J38" s="19">
        <v>1270</v>
      </c>
      <c r="K38" s="18">
        <v>350.85</v>
      </c>
      <c r="L38" s="29">
        <v>919.15</v>
      </c>
      <c r="M38" s="35">
        <f t="shared" si="0"/>
        <v>1988.15</v>
      </c>
      <c r="N38" s="19">
        <v>919.15</v>
      </c>
      <c r="O38" s="19">
        <v>0</v>
      </c>
      <c r="P38" s="23">
        <f t="shared" si="1"/>
        <v>0.15000000000000002</v>
      </c>
    </row>
    <row r="39" spans="1:16" hidden="1" x14ac:dyDescent="0.25">
      <c r="A39" s="18" t="s">
        <v>6</v>
      </c>
      <c r="B39" s="25">
        <v>137</v>
      </c>
      <c r="C39" s="25">
        <v>1221</v>
      </c>
      <c r="D39" s="18" t="s">
        <v>7</v>
      </c>
      <c r="E39" s="18">
        <v>97</v>
      </c>
      <c r="F39" s="20">
        <v>48</v>
      </c>
      <c r="G39" s="32">
        <v>814</v>
      </c>
      <c r="H39" s="19">
        <v>407</v>
      </c>
      <c r="I39" s="19">
        <v>24</v>
      </c>
      <c r="J39" s="19">
        <v>790</v>
      </c>
      <c r="K39" s="18">
        <v>122.1</v>
      </c>
      <c r="L39" s="29">
        <v>667.9</v>
      </c>
      <c r="M39" s="35">
        <f t="shared" si="0"/>
        <v>691.9</v>
      </c>
      <c r="N39" s="19">
        <v>667.9</v>
      </c>
      <c r="O39" s="19">
        <v>0</v>
      </c>
      <c r="P39" s="23">
        <f t="shared" si="1"/>
        <v>0.15</v>
      </c>
    </row>
    <row r="40" spans="1:16" hidden="1" x14ac:dyDescent="0.25">
      <c r="A40" s="18" t="s">
        <v>6</v>
      </c>
      <c r="B40" s="25">
        <v>193</v>
      </c>
      <c r="C40" s="25">
        <v>1228</v>
      </c>
      <c r="D40" s="18" t="s">
        <v>7</v>
      </c>
      <c r="E40" s="18">
        <v>75</v>
      </c>
      <c r="F40" s="20">
        <v>37</v>
      </c>
      <c r="G40" s="32">
        <v>600</v>
      </c>
      <c r="H40" s="19">
        <v>300</v>
      </c>
      <c r="I40" s="19">
        <v>564</v>
      </c>
      <c r="J40" s="19">
        <v>36</v>
      </c>
      <c r="K40" s="18">
        <v>90</v>
      </c>
      <c r="L40" s="29">
        <v>-54</v>
      </c>
      <c r="M40" s="35">
        <f t="shared" si="0"/>
        <v>510</v>
      </c>
      <c r="N40" s="19">
        <v>-54</v>
      </c>
      <c r="O40" s="19">
        <v>0</v>
      </c>
      <c r="P40" s="23">
        <f t="shared" si="1"/>
        <v>0.15</v>
      </c>
    </row>
    <row r="41" spans="1:16" hidden="1" x14ac:dyDescent="0.25">
      <c r="A41" s="18" t="s">
        <v>6</v>
      </c>
      <c r="B41" s="25">
        <v>193</v>
      </c>
      <c r="C41" s="25">
        <v>1230</v>
      </c>
      <c r="D41" s="18" t="s">
        <v>7</v>
      </c>
      <c r="E41" s="18">
        <v>68</v>
      </c>
      <c r="F41" s="20">
        <v>68</v>
      </c>
      <c r="G41" s="32">
        <v>664</v>
      </c>
      <c r="H41" s="19">
        <v>664</v>
      </c>
      <c r="I41" s="19">
        <v>664</v>
      </c>
      <c r="J41" s="19">
        <v>0</v>
      </c>
      <c r="K41" s="18">
        <v>99.6</v>
      </c>
      <c r="L41" s="29">
        <v>-99.6</v>
      </c>
      <c r="M41" s="35">
        <f t="shared" si="0"/>
        <v>564.4</v>
      </c>
      <c r="N41" s="19">
        <v>-99.6</v>
      </c>
      <c r="O41" s="19">
        <v>0</v>
      </c>
      <c r="P41" s="23">
        <f t="shared" si="1"/>
        <v>0.15</v>
      </c>
    </row>
    <row r="42" spans="1:16" hidden="1" x14ac:dyDescent="0.25">
      <c r="A42" s="18" t="s">
        <v>6</v>
      </c>
      <c r="B42" s="25">
        <v>261</v>
      </c>
      <c r="C42" s="25">
        <v>1233</v>
      </c>
      <c r="D42" s="18" t="s">
        <v>7</v>
      </c>
      <c r="E42" s="18">
        <v>267</v>
      </c>
      <c r="F42" s="20">
        <v>44</v>
      </c>
      <c r="G42" s="32">
        <v>2483</v>
      </c>
      <c r="H42" s="19">
        <v>413.83333299999998</v>
      </c>
      <c r="I42" s="19">
        <v>1366</v>
      </c>
      <c r="J42" s="19">
        <v>1117</v>
      </c>
      <c r="K42" s="18">
        <v>372.45</v>
      </c>
      <c r="L42" s="29">
        <v>744.55</v>
      </c>
      <c r="M42" s="35">
        <f t="shared" si="0"/>
        <v>2110.5500000000002</v>
      </c>
      <c r="N42" s="19">
        <v>744.55</v>
      </c>
      <c r="O42" s="19">
        <v>0</v>
      </c>
      <c r="P42" s="23">
        <f t="shared" si="1"/>
        <v>0.15</v>
      </c>
    </row>
    <row r="43" spans="1:16" hidden="1" x14ac:dyDescent="0.25">
      <c r="A43" s="18" t="s">
        <v>6</v>
      </c>
      <c r="B43" s="25">
        <v>146</v>
      </c>
      <c r="C43" s="25">
        <v>1246</v>
      </c>
      <c r="D43" s="18" t="s">
        <v>7</v>
      </c>
      <c r="E43" s="18">
        <v>70</v>
      </c>
      <c r="F43" s="20">
        <v>35</v>
      </c>
      <c r="G43" s="32">
        <v>599</v>
      </c>
      <c r="H43" s="19">
        <v>299.5</v>
      </c>
      <c r="I43" s="19">
        <v>124</v>
      </c>
      <c r="J43" s="19">
        <v>475</v>
      </c>
      <c r="K43" s="18">
        <v>89.85</v>
      </c>
      <c r="L43" s="29">
        <v>385.15</v>
      </c>
      <c r="M43" s="35">
        <f t="shared" si="0"/>
        <v>509.15</v>
      </c>
      <c r="N43" s="19">
        <v>385.15</v>
      </c>
      <c r="O43" s="19">
        <v>0</v>
      </c>
      <c r="P43" s="23">
        <f t="shared" si="1"/>
        <v>0.15</v>
      </c>
    </row>
    <row r="44" spans="1:16" hidden="1" x14ac:dyDescent="0.25">
      <c r="A44" s="18" t="s">
        <v>6</v>
      </c>
      <c r="B44" s="25">
        <v>65</v>
      </c>
      <c r="C44" s="25">
        <v>1247</v>
      </c>
      <c r="D44" s="18" t="s">
        <v>7</v>
      </c>
      <c r="E44" s="18">
        <v>651</v>
      </c>
      <c r="F44" s="20">
        <v>36</v>
      </c>
      <c r="G44" s="32">
        <v>6022</v>
      </c>
      <c r="H44" s="19">
        <v>334.55555500000003</v>
      </c>
      <c r="I44" s="19">
        <v>4265</v>
      </c>
      <c r="J44" s="19">
        <v>1757</v>
      </c>
      <c r="K44" s="18">
        <v>903.3</v>
      </c>
      <c r="L44" s="29">
        <v>853.7</v>
      </c>
      <c r="M44" s="35">
        <f t="shared" si="0"/>
        <v>5118.7</v>
      </c>
      <c r="N44" s="19">
        <v>853.7</v>
      </c>
      <c r="O44" s="19">
        <v>0</v>
      </c>
      <c r="P44" s="23">
        <f t="shared" si="1"/>
        <v>0.15</v>
      </c>
    </row>
    <row r="45" spans="1:16" hidden="1" x14ac:dyDescent="0.25">
      <c r="A45" s="18" t="s">
        <v>6</v>
      </c>
      <c r="B45" s="25">
        <v>74</v>
      </c>
      <c r="C45" s="25">
        <v>1250</v>
      </c>
      <c r="D45" s="18" t="s">
        <v>7</v>
      </c>
      <c r="E45" s="18">
        <v>210</v>
      </c>
      <c r="F45" s="20">
        <v>35</v>
      </c>
      <c r="G45" s="32">
        <v>1790</v>
      </c>
      <c r="H45" s="19">
        <v>298.33333299999998</v>
      </c>
      <c r="I45" s="19">
        <v>617</v>
      </c>
      <c r="J45" s="19">
        <v>1173</v>
      </c>
      <c r="K45" s="18">
        <v>268.5</v>
      </c>
      <c r="L45" s="29">
        <v>904.5</v>
      </c>
      <c r="M45" s="35">
        <f t="shared" si="0"/>
        <v>1521.5</v>
      </c>
      <c r="N45" s="19">
        <v>904.5</v>
      </c>
      <c r="O45" s="19">
        <v>0</v>
      </c>
      <c r="P45" s="23">
        <f t="shared" si="1"/>
        <v>0.15</v>
      </c>
    </row>
    <row r="46" spans="1:16" hidden="1" x14ac:dyDescent="0.25">
      <c r="A46" s="18" t="s">
        <v>6</v>
      </c>
      <c r="B46" s="25">
        <v>60</v>
      </c>
      <c r="C46" s="25">
        <v>1258</v>
      </c>
      <c r="D46" s="18" t="s">
        <v>7</v>
      </c>
      <c r="E46" s="18">
        <v>386</v>
      </c>
      <c r="F46" s="20">
        <v>48</v>
      </c>
      <c r="G46" s="32">
        <v>3151</v>
      </c>
      <c r="H46" s="19">
        <v>393.875</v>
      </c>
      <c r="I46" s="19">
        <v>1128</v>
      </c>
      <c r="J46" s="19">
        <v>2023</v>
      </c>
      <c r="K46" s="18">
        <v>472.65</v>
      </c>
      <c r="L46" s="29">
        <v>1550.35</v>
      </c>
      <c r="M46" s="35">
        <f t="shared" si="0"/>
        <v>2678.35</v>
      </c>
      <c r="N46" s="19">
        <v>1550.35</v>
      </c>
      <c r="O46" s="19">
        <v>0</v>
      </c>
      <c r="P46" s="23">
        <f t="shared" si="1"/>
        <v>0.15</v>
      </c>
    </row>
    <row r="47" spans="1:16" hidden="1" x14ac:dyDescent="0.25">
      <c r="A47" s="18" t="s">
        <v>6</v>
      </c>
      <c r="B47" s="25">
        <v>286</v>
      </c>
      <c r="C47" s="25">
        <v>1265</v>
      </c>
      <c r="D47" s="18" t="s">
        <v>7</v>
      </c>
      <c r="E47" s="18">
        <v>32</v>
      </c>
      <c r="F47" s="20">
        <v>32</v>
      </c>
      <c r="G47" s="32">
        <v>254</v>
      </c>
      <c r="H47" s="19">
        <v>254</v>
      </c>
      <c r="I47" s="19">
        <v>34</v>
      </c>
      <c r="J47" s="19">
        <v>220</v>
      </c>
      <c r="K47" s="18">
        <v>38.1</v>
      </c>
      <c r="L47" s="29">
        <v>181.9</v>
      </c>
      <c r="M47" s="35">
        <f t="shared" si="0"/>
        <v>215.9</v>
      </c>
      <c r="N47" s="19">
        <v>181.9</v>
      </c>
      <c r="O47" s="19">
        <v>0</v>
      </c>
      <c r="P47" s="23">
        <f t="shared" si="1"/>
        <v>0.15</v>
      </c>
    </row>
    <row r="48" spans="1:16" hidden="1" x14ac:dyDescent="0.25">
      <c r="A48" s="18" t="s">
        <v>6</v>
      </c>
      <c r="B48" s="25">
        <v>60</v>
      </c>
      <c r="C48" s="25">
        <v>1267</v>
      </c>
      <c r="D48" s="18" t="s">
        <v>7</v>
      </c>
      <c r="E48" s="18">
        <v>510</v>
      </c>
      <c r="F48" s="20">
        <v>46</v>
      </c>
      <c r="G48" s="32">
        <v>4388</v>
      </c>
      <c r="H48" s="19">
        <v>398.90908999999999</v>
      </c>
      <c r="I48" s="19">
        <v>1762</v>
      </c>
      <c r="J48" s="19">
        <v>2626</v>
      </c>
      <c r="K48" s="18">
        <v>658.2</v>
      </c>
      <c r="L48" s="29">
        <v>1967.8</v>
      </c>
      <c r="M48" s="35">
        <f t="shared" si="0"/>
        <v>3729.8</v>
      </c>
      <c r="N48" s="19">
        <v>1967.8</v>
      </c>
      <c r="O48" s="19">
        <v>0</v>
      </c>
      <c r="P48" s="23">
        <f t="shared" si="1"/>
        <v>0.15000000000000002</v>
      </c>
    </row>
    <row r="49" spans="1:16" hidden="1" x14ac:dyDescent="0.25">
      <c r="A49" s="18" t="s">
        <v>6</v>
      </c>
      <c r="B49" s="25">
        <v>269</v>
      </c>
      <c r="C49" s="25">
        <v>1279</v>
      </c>
      <c r="D49" s="18" t="s">
        <v>7</v>
      </c>
      <c r="E49" s="18">
        <v>228</v>
      </c>
      <c r="F49" s="20">
        <v>38</v>
      </c>
      <c r="G49" s="32">
        <v>1852</v>
      </c>
      <c r="H49" s="19">
        <v>308.66666600000002</v>
      </c>
      <c r="I49" s="19">
        <v>587</v>
      </c>
      <c r="J49" s="19">
        <v>1265</v>
      </c>
      <c r="K49" s="18">
        <v>277.8</v>
      </c>
      <c r="L49" s="29">
        <v>987.2</v>
      </c>
      <c r="M49" s="35">
        <f t="shared" si="0"/>
        <v>1574.2</v>
      </c>
      <c r="N49" s="19">
        <v>987.2</v>
      </c>
      <c r="O49" s="19">
        <v>0</v>
      </c>
      <c r="P49" s="23">
        <f t="shared" si="1"/>
        <v>0.15</v>
      </c>
    </row>
    <row r="50" spans="1:16" hidden="1" x14ac:dyDescent="0.25">
      <c r="A50" s="18" t="s">
        <v>6</v>
      </c>
      <c r="B50" s="25">
        <v>146</v>
      </c>
      <c r="C50" s="25">
        <v>1281</v>
      </c>
      <c r="D50" s="18" t="s">
        <v>7</v>
      </c>
      <c r="E50" s="18">
        <v>276</v>
      </c>
      <c r="F50" s="20">
        <v>39</v>
      </c>
      <c r="G50" s="32">
        <v>2176</v>
      </c>
      <c r="H50" s="19">
        <v>310.85714200000001</v>
      </c>
      <c r="I50" s="19">
        <v>129</v>
      </c>
      <c r="J50" s="19">
        <v>2047</v>
      </c>
      <c r="K50" s="18">
        <v>326.39999999999998</v>
      </c>
      <c r="L50" s="29">
        <v>1720.6</v>
      </c>
      <c r="M50" s="35">
        <f t="shared" si="0"/>
        <v>1849.6</v>
      </c>
      <c r="N50" s="19">
        <v>1720.6</v>
      </c>
      <c r="O50" s="19">
        <v>0</v>
      </c>
      <c r="P50" s="23">
        <f t="shared" si="1"/>
        <v>0.15</v>
      </c>
    </row>
    <row r="51" spans="1:16" hidden="1" x14ac:dyDescent="0.25">
      <c r="A51" s="18" t="s">
        <v>6</v>
      </c>
      <c r="B51" s="25">
        <v>286</v>
      </c>
      <c r="C51" s="25">
        <v>1285</v>
      </c>
      <c r="D51" s="18" t="s">
        <v>7</v>
      </c>
      <c r="E51" s="18">
        <v>85</v>
      </c>
      <c r="F51" s="20">
        <v>21</v>
      </c>
      <c r="G51" s="32">
        <v>766</v>
      </c>
      <c r="H51" s="19">
        <v>191.5</v>
      </c>
      <c r="I51" s="19">
        <v>251</v>
      </c>
      <c r="J51" s="19">
        <v>515</v>
      </c>
      <c r="K51" s="18">
        <v>114.9</v>
      </c>
      <c r="L51" s="29">
        <v>400.1</v>
      </c>
      <c r="M51" s="35">
        <f t="shared" si="0"/>
        <v>651.1</v>
      </c>
      <c r="N51" s="19">
        <v>400.1</v>
      </c>
      <c r="O51" s="19">
        <v>0</v>
      </c>
      <c r="P51" s="23">
        <f t="shared" si="1"/>
        <v>0.15</v>
      </c>
    </row>
    <row r="52" spans="1:16" hidden="1" x14ac:dyDescent="0.25">
      <c r="A52" s="18" t="s">
        <v>6</v>
      </c>
      <c r="B52" s="25">
        <v>65</v>
      </c>
      <c r="C52" s="25">
        <v>1289</v>
      </c>
      <c r="D52" s="18" t="s">
        <v>7</v>
      </c>
      <c r="E52" s="18">
        <v>249</v>
      </c>
      <c r="F52" s="20">
        <v>62</v>
      </c>
      <c r="G52" s="32">
        <v>2037</v>
      </c>
      <c r="H52" s="19">
        <v>509.25</v>
      </c>
      <c r="I52" s="19">
        <v>319</v>
      </c>
      <c r="J52" s="19">
        <v>1718</v>
      </c>
      <c r="K52" s="18">
        <v>305.55</v>
      </c>
      <c r="L52" s="29">
        <v>1412.45</v>
      </c>
      <c r="M52" s="35">
        <f t="shared" si="0"/>
        <v>1731.45</v>
      </c>
      <c r="N52" s="19">
        <v>1412.45</v>
      </c>
      <c r="O52" s="19">
        <v>0</v>
      </c>
      <c r="P52" s="23">
        <f t="shared" si="1"/>
        <v>0.15</v>
      </c>
    </row>
    <row r="53" spans="1:16" hidden="1" x14ac:dyDescent="0.25">
      <c r="A53" s="18" t="s">
        <v>6</v>
      </c>
      <c r="B53" s="25">
        <v>286</v>
      </c>
      <c r="C53" s="25">
        <v>1297</v>
      </c>
      <c r="D53" s="18" t="s">
        <v>7</v>
      </c>
      <c r="E53" s="18">
        <v>428</v>
      </c>
      <c r="F53" s="20">
        <v>214</v>
      </c>
      <c r="G53" s="32">
        <v>3563</v>
      </c>
      <c r="H53" s="19">
        <v>1781.5</v>
      </c>
      <c r="I53" s="19">
        <v>671</v>
      </c>
      <c r="J53" s="19">
        <v>2892</v>
      </c>
      <c r="K53" s="18">
        <v>534.45000000000005</v>
      </c>
      <c r="L53" s="29">
        <v>2357.5500000000002</v>
      </c>
      <c r="M53" s="35">
        <f t="shared" si="0"/>
        <v>3028.55</v>
      </c>
      <c r="N53" s="19">
        <v>2357.5500000000002</v>
      </c>
      <c r="O53" s="19">
        <v>0</v>
      </c>
      <c r="P53" s="23">
        <f t="shared" si="1"/>
        <v>0.15000000000000002</v>
      </c>
    </row>
    <row r="54" spans="1:16" hidden="1" x14ac:dyDescent="0.25">
      <c r="A54" s="18" t="s">
        <v>6</v>
      </c>
      <c r="B54" s="25">
        <v>322</v>
      </c>
      <c r="C54" s="25">
        <v>1298</v>
      </c>
      <c r="D54" s="18" t="s">
        <v>7</v>
      </c>
      <c r="E54" s="18">
        <v>210</v>
      </c>
      <c r="F54" s="20">
        <v>42</v>
      </c>
      <c r="G54" s="32">
        <v>1773</v>
      </c>
      <c r="H54" s="19">
        <v>354.6</v>
      </c>
      <c r="I54" s="19">
        <v>282</v>
      </c>
      <c r="J54" s="19">
        <v>1491</v>
      </c>
      <c r="K54" s="18">
        <v>265.95</v>
      </c>
      <c r="L54" s="29">
        <v>1225.05</v>
      </c>
      <c r="M54" s="35">
        <f t="shared" si="0"/>
        <v>1507.05</v>
      </c>
      <c r="N54" s="19">
        <v>1225.05</v>
      </c>
      <c r="O54" s="19">
        <v>0</v>
      </c>
      <c r="P54" s="23">
        <f t="shared" si="1"/>
        <v>0.15</v>
      </c>
    </row>
    <row r="55" spans="1:16" hidden="1" x14ac:dyDescent="0.25">
      <c r="A55" s="18" t="s">
        <v>6</v>
      </c>
      <c r="B55" s="25">
        <v>191</v>
      </c>
      <c r="C55" s="25">
        <v>1305</v>
      </c>
      <c r="D55" s="18" t="s">
        <v>7</v>
      </c>
      <c r="E55" s="18">
        <v>47</v>
      </c>
      <c r="F55" s="20">
        <v>47</v>
      </c>
      <c r="G55" s="32">
        <v>486</v>
      </c>
      <c r="H55" s="19">
        <v>486</v>
      </c>
      <c r="I55" s="19">
        <v>406</v>
      </c>
      <c r="J55" s="19">
        <v>80</v>
      </c>
      <c r="K55" s="18">
        <v>72.900000000000006</v>
      </c>
      <c r="L55" s="29">
        <v>7.1</v>
      </c>
      <c r="M55" s="35">
        <f t="shared" si="0"/>
        <v>413.1</v>
      </c>
      <c r="N55" s="19">
        <v>7.1</v>
      </c>
      <c r="O55" s="19">
        <v>0</v>
      </c>
      <c r="P55" s="23">
        <f t="shared" si="1"/>
        <v>0.15000000000000002</v>
      </c>
    </row>
    <row r="56" spans="1:16" hidden="1" x14ac:dyDescent="0.25">
      <c r="A56" s="18" t="s">
        <v>6</v>
      </c>
      <c r="B56" s="25">
        <v>115</v>
      </c>
      <c r="C56" s="25">
        <v>1306</v>
      </c>
      <c r="D56" s="18" t="s">
        <v>7</v>
      </c>
      <c r="E56" s="18">
        <v>230</v>
      </c>
      <c r="F56" s="20">
        <v>38</v>
      </c>
      <c r="G56" s="32">
        <v>1876</v>
      </c>
      <c r="H56" s="19">
        <v>312.66666600000002</v>
      </c>
      <c r="I56" s="19">
        <v>474</v>
      </c>
      <c r="J56" s="19">
        <v>1402</v>
      </c>
      <c r="K56" s="18">
        <v>281.39999999999998</v>
      </c>
      <c r="L56" s="29">
        <v>1120.5999999999999</v>
      </c>
      <c r="M56" s="35">
        <f t="shared" si="0"/>
        <v>1594.6</v>
      </c>
      <c r="N56" s="19">
        <v>1120.5999999999999</v>
      </c>
      <c r="O56" s="19">
        <v>0</v>
      </c>
      <c r="P56" s="23">
        <f t="shared" si="1"/>
        <v>0.15</v>
      </c>
    </row>
    <row r="57" spans="1:16" hidden="1" x14ac:dyDescent="0.25">
      <c r="A57" s="18" t="s">
        <v>6</v>
      </c>
      <c r="B57" s="25">
        <v>154</v>
      </c>
      <c r="C57" s="25">
        <v>1318</v>
      </c>
      <c r="D57" s="18" t="s">
        <v>7</v>
      </c>
      <c r="E57" s="18">
        <v>120</v>
      </c>
      <c r="F57" s="20">
        <v>20</v>
      </c>
      <c r="G57" s="32">
        <v>1054</v>
      </c>
      <c r="H57" s="19">
        <v>175.66666599999999</v>
      </c>
      <c r="I57" s="19">
        <v>232</v>
      </c>
      <c r="J57" s="19">
        <v>822</v>
      </c>
      <c r="K57" s="18">
        <v>158.1</v>
      </c>
      <c r="L57" s="29">
        <v>663.9</v>
      </c>
      <c r="M57" s="35">
        <f t="shared" si="0"/>
        <v>895.9</v>
      </c>
      <c r="N57" s="19">
        <v>663.9</v>
      </c>
      <c r="O57" s="19">
        <v>0</v>
      </c>
      <c r="P57" s="23">
        <f t="shared" si="1"/>
        <v>0.15</v>
      </c>
    </row>
    <row r="58" spans="1:16" hidden="1" x14ac:dyDescent="0.25">
      <c r="A58" s="18" t="s">
        <v>6</v>
      </c>
      <c r="B58" s="25">
        <v>322</v>
      </c>
      <c r="C58" s="25">
        <v>1320</v>
      </c>
      <c r="D58" s="18" t="s">
        <v>7</v>
      </c>
      <c r="E58" s="18">
        <v>248</v>
      </c>
      <c r="F58" s="20">
        <v>41</v>
      </c>
      <c r="G58" s="32">
        <v>2181</v>
      </c>
      <c r="H58" s="19">
        <v>363.5</v>
      </c>
      <c r="I58" s="19">
        <v>1171</v>
      </c>
      <c r="J58" s="19">
        <v>1010</v>
      </c>
      <c r="K58" s="18">
        <v>327.14999999999998</v>
      </c>
      <c r="L58" s="29">
        <v>682.85</v>
      </c>
      <c r="M58" s="35">
        <f t="shared" si="0"/>
        <v>1853.85</v>
      </c>
      <c r="N58" s="19">
        <v>682.85</v>
      </c>
      <c r="O58" s="19">
        <v>0</v>
      </c>
      <c r="P58" s="23">
        <f t="shared" si="1"/>
        <v>0.15</v>
      </c>
    </row>
    <row r="59" spans="1:16" hidden="1" x14ac:dyDescent="0.25">
      <c r="A59" s="18" t="s">
        <v>6</v>
      </c>
      <c r="B59" s="25">
        <v>146</v>
      </c>
      <c r="C59" s="25">
        <v>1322</v>
      </c>
      <c r="D59" s="18" t="s">
        <v>8</v>
      </c>
      <c r="E59" s="18">
        <v>57</v>
      </c>
      <c r="F59" s="20">
        <v>19</v>
      </c>
      <c r="G59" s="32">
        <v>459</v>
      </c>
      <c r="H59" s="19">
        <v>153</v>
      </c>
      <c r="I59" s="19">
        <v>0</v>
      </c>
      <c r="J59" s="19">
        <v>459</v>
      </c>
      <c r="K59" s="18">
        <v>78.03</v>
      </c>
      <c r="L59" s="29">
        <v>380.97</v>
      </c>
      <c r="M59" s="35">
        <f t="shared" si="0"/>
        <v>380.97</v>
      </c>
      <c r="N59" s="19">
        <v>380.97</v>
      </c>
      <c r="O59" s="19">
        <v>0</v>
      </c>
      <c r="P59" s="23">
        <f t="shared" si="1"/>
        <v>0.17</v>
      </c>
    </row>
    <row r="60" spans="1:16" hidden="1" x14ac:dyDescent="0.25">
      <c r="A60" s="18" t="s">
        <v>6</v>
      </c>
      <c r="B60" s="25">
        <v>269</v>
      </c>
      <c r="C60" s="25">
        <v>1325</v>
      </c>
      <c r="D60" s="18" t="s">
        <v>7</v>
      </c>
      <c r="E60" s="18">
        <v>434</v>
      </c>
      <c r="F60" s="20">
        <v>39</v>
      </c>
      <c r="G60" s="32">
        <v>3858</v>
      </c>
      <c r="H60" s="19">
        <v>350.72727200000003</v>
      </c>
      <c r="I60" s="19">
        <v>2358</v>
      </c>
      <c r="J60" s="19">
        <v>1500</v>
      </c>
      <c r="K60" s="18">
        <v>578.70000000000005</v>
      </c>
      <c r="L60" s="29">
        <v>921.3</v>
      </c>
      <c r="M60" s="35">
        <f t="shared" si="0"/>
        <v>3279.3</v>
      </c>
      <c r="N60" s="19">
        <v>921.3</v>
      </c>
      <c r="O60" s="19">
        <v>0</v>
      </c>
      <c r="P60" s="23">
        <f t="shared" si="1"/>
        <v>0.15000000000000002</v>
      </c>
    </row>
    <row r="61" spans="1:16" hidden="1" x14ac:dyDescent="0.25">
      <c r="A61" s="18" t="s">
        <v>6</v>
      </c>
      <c r="B61" s="25">
        <v>115</v>
      </c>
      <c r="C61" s="25">
        <v>1331</v>
      </c>
      <c r="D61" s="18" t="s">
        <v>7</v>
      </c>
      <c r="E61" s="18">
        <v>33</v>
      </c>
      <c r="F61" s="20">
        <v>16</v>
      </c>
      <c r="G61" s="32">
        <v>254</v>
      </c>
      <c r="H61" s="19">
        <v>127</v>
      </c>
      <c r="I61" s="19">
        <v>0</v>
      </c>
      <c r="J61" s="19">
        <v>254</v>
      </c>
      <c r="K61" s="18">
        <v>38.1</v>
      </c>
      <c r="L61" s="29">
        <v>215.9</v>
      </c>
      <c r="M61" s="35">
        <f t="shared" si="0"/>
        <v>215.9</v>
      </c>
      <c r="N61" s="19">
        <v>215.9</v>
      </c>
      <c r="O61" s="19">
        <v>0</v>
      </c>
      <c r="P61" s="23">
        <f t="shared" si="1"/>
        <v>0.15</v>
      </c>
    </row>
    <row r="62" spans="1:16" hidden="1" x14ac:dyDescent="0.25">
      <c r="A62" s="18" t="s">
        <v>6</v>
      </c>
      <c r="B62" s="25">
        <v>193</v>
      </c>
      <c r="C62" s="25">
        <v>1347</v>
      </c>
      <c r="D62" s="18" t="s">
        <v>7</v>
      </c>
      <c r="E62" s="18">
        <v>574</v>
      </c>
      <c r="F62" s="20">
        <v>31</v>
      </c>
      <c r="G62" s="32">
        <v>5251</v>
      </c>
      <c r="H62" s="19">
        <v>291.72222199999999</v>
      </c>
      <c r="I62" s="19">
        <v>2970</v>
      </c>
      <c r="J62" s="19">
        <v>2281</v>
      </c>
      <c r="K62" s="18">
        <v>787.65</v>
      </c>
      <c r="L62" s="29">
        <v>1493.35</v>
      </c>
      <c r="M62" s="35">
        <f t="shared" si="0"/>
        <v>4463.3500000000004</v>
      </c>
      <c r="N62" s="19">
        <v>1493.35</v>
      </c>
      <c r="O62" s="19">
        <v>0</v>
      </c>
      <c r="P62" s="23">
        <f t="shared" si="1"/>
        <v>0.15</v>
      </c>
    </row>
    <row r="63" spans="1:16" hidden="1" x14ac:dyDescent="0.25">
      <c r="A63" s="18" t="s">
        <v>6</v>
      </c>
      <c r="B63" s="25">
        <v>65</v>
      </c>
      <c r="C63" s="25">
        <v>1350</v>
      </c>
      <c r="D63" s="18" t="s">
        <v>7</v>
      </c>
      <c r="E63" s="18">
        <v>358</v>
      </c>
      <c r="F63" s="20">
        <v>35</v>
      </c>
      <c r="G63" s="32">
        <v>3216</v>
      </c>
      <c r="H63" s="19">
        <v>321.60000000000002</v>
      </c>
      <c r="I63" s="19">
        <v>1348</v>
      </c>
      <c r="J63" s="19">
        <v>1868</v>
      </c>
      <c r="K63" s="18">
        <v>482.4</v>
      </c>
      <c r="L63" s="29">
        <v>1385.6</v>
      </c>
      <c r="M63" s="35">
        <f t="shared" si="0"/>
        <v>2733.6</v>
      </c>
      <c r="N63" s="19">
        <v>1385.6</v>
      </c>
      <c r="O63" s="19">
        <v>0</v>
      </c>
      <c r="P63" s="23">
        <f t="shared" si="1"/>
        <v>0.15</v>
      </c>
    </row>
    <row r="64" spans="1:16" hidden="1" x14ac:dyDescent="0.25">
      <c r="A64" s="18" t="s">
        <v>6</v>
      </c>
      <c r="B64" s="25">
        <v>299</v>
      </c>
      <c r="C64" s="25">
        <v>1360</v>
      </c>
      <c r="D64" s="18" t="s">
        <v>7</v>
      </c>
      <c r="E64" s="18">
        <v>314</v>
      </c>
      <c r="F64" s="20">
        <v>62</v>
      </c>
      <c r="G64" s="32">
        <v>2935</v>
      </c>
      <c r="H64" s="19">
        <v>587</v>
      </c>
      <c r="I64" s="19">
        <v>1967</v>
      </c>
      <c r="J64" s="19">
        <v>968</v>
      </c>
      <c r="K64" s="18">
        <v>440.25</v>
      </c>
      <c r="L64" s="29">
        <v>527.75</v>
      </c>
      <c r="M64" s="35">
        <f t="shared" si="0"/>
        <v>2494.75</v>
      </c>
      <c r="N64" s="19">
        <v>527.75</v>
      </c>
      <c r="O64" s="19">
        <v>0</v>
      </c>
      <c r="P64" s="23">
        <f t="shared" si="1"/>
        <v>0.15</v>
      </c>
    </row>
    <row r="65" spans="1:16" hidden="1" x14ac:dyDescent="0.25">
      <c r="A65" s="18" t="s">
        <v>6</v>
      </c>
      <c r="B65" s="25">
        <v>337</v>
      </c>
      <c r="C65" s="25">
        <v>1362</v>
      </c>
      <c r="D65" s="18" t="s">
        <v>7</v>
      </c>
      <c r="E65" s="18">
        <v>177</v>
      </c>
      <c r="F65" s="20">
        <v>35</v>
      </c>
      <c r="G65" s="32">
        <v>1480</v>
      </c>
      <c r="H65" s="19">
        <v>296</v>
      </c>
      <c r="I65" s="19">
        <v>535</v>
      </c>
      <c r="J65" s="19">
        <v>945</v>
      </c>
      <c r="K65" s="18">
        <v>222</v>
      </c>
      <c r="L65" s="29">
        <v>723</v>
      </c>
      <c r="M65" s="35">
        <f t="shared" si="0"/>
        <v>1258</v>
      </c>
      <c r="N65" s="19">
        <v>723</v>
      </c>
      <c r="O65" s="19">
        <v>0</v>
      </c>
      <c r="P65" s="23">
        <f t="shared" si="1"/>
        <v>0.15</v>
      </c>
    </row>
    <row r="66" spans="1:16" hidden="1" x14ac:dyDescent="0.25">
      <c r="A66" s="18" t="s">
        <v>6</v>
      </c>
      <c r="B66" s="25">
        <v>193</v>
      </c>
      <c r="C66" s="25">
        <v>1363</v>
      </c>
      <c r="D66" s="18" t="s">
        <v>7</v>
      </c>
      <c r="E66" s="18">
        <v>71</v>
      </c>
      <c r="F66" s="20">
        <v>17</v>
      </c>
      <c r="G66" s="32">
        <v>631</v>
      </c>
      <c r="H66" s="19">
        <v>157.75</v>
      </c>
      <c r="I66" s="19">
        <v>394</v>
      </c>
      <c r="J66" s="19">
        <v>237</v>
      </c>
      <c r="K66" s="18">
        <v>94.65</v>
      </c>
      <c r="L66" s="29">
        <v>142.35</v>
      </c>
      <c r="M66" s="35">
        <f t="shared" si="0"/>
        <v>536.35</v>
      </c>
      <c r="N66" s="19">
        <v>142.35</v>
      </c>
      <c r="O66" s="19">
        <v>0</v>
      </c>
      <c r="P66" s="23">
        <f t="shared" ref="P66:P129" si="2">K66/G66</f>
        <v>0.15000000000000002</v>
      </c>
    </row>
    <row r="67" spans="1:16" hidden="1" x14ac:dyDescent="0.25">
      <c r="A67" s="18" t="s">
        <v>6</v>
      </c>
      <c r="B67" s="25">
        <v>174</v>
      </c>
      <c r="C67" s="25">
        <v>1365</v>
      </c>
      <c r="D67" s="18" t="s">
        <v>8</v>
      </c>
      <c r="E67" s="18">
        <v>45</v>
      </c>
      <c r="F67" s="20">
        <v>45</v>
      </c>
      <c r="G67" s="32">
        <v>400</v>
      </c>
      <c r="H67" s="19">
        <v>400</v>
      </c>
      <c r="I67" s="19">
        <v>400</v>
      </c>
      <c r="J67" s="19">
        <v>0</v>
      </c>
      <c r="K67" s="18">
        <v>68</v>
      </c>
      <c r="L67" s="29">
        <v>-68</v>
      </c>
      <c r="M67" s="35">
        <f t="shared" ref="M67:M130" si="3">L67+I67</f>
        <v>332</v>
      </c>
      <c r="N67" s="19">
        <v>-68</v>
      </c>
      <c r="O67" s="19">
        <v>0</v>
      </c>
      <c r="P67" s="23">
        <f t="shared" si="2"/>
        <v>0.17</v>
      </c>
    </row>
    <row r="68" spans="1:16" hidden="1" x14ac:dyDescent="0.25">
      <c r="A68" s="18" t="s">
        <v>6</v>
      </c>
      <c r="B68" s="25">
        <v>65</v>
      </c>
      <c r="C68" s="25">
        <v>1372</v>
      </c>
      <c r="D68" s="18" t="s">
        <v>7</v>
      </c>
      <c r="E68" s="18">
        <v>65</v>
      </c>
      <c r="F68" s="20">
        <v>32</v>
      </c>
      <c r="G68" s="32">
        <v>639</v>
      </c>
      <c r="H68" s="19">
        <v>319.5</v>
      </c>
      <c r="I68" s="19">
        <v>639</v>
      </c>
      <c r="J68" s="19">
        <v>0</v>
      </c>
      <c r="K68" s="18">
        <v>95.85</v>
      </c>
      <c r="L68" s="29">
        <v>-95.85</v>
      </c>
      <c r="M68" s="35">
        <f t="shared" si="3"/>
        <v>543.15</v>
      </c>
      <c r="N68" s="19">
        <v>-95.85</v>
      </c>
      <c r="O68" s="19">
        <v>0</v>
      </c>
      <c r="P68" s="23">
        <f t="shared" si="2"/>
        <v>0.15</v>
      </c>
    </row>
    <row r="69" spans="1:16" hidden="1" x14ac:dyDescent="0.25">
      <c r="A69" s="18" t="s">
        <v>6</v>
      </c>
      <c r="B69" s="25">
        <v>115</v>
      </c>
      <c r="C69" s="25">
        <v>1391</v>
      </c>
      <c r="D69" s="18" t="s">
        <v>7</v>
      </c>
      <c r="E69" s="18">
        <v>17</v>
      </c>
      <c r="F69" s="20">
        <v>8</v>
      </c>
      <c r="G69" s="32">
        <v>136</v>
      </c>
      <c r="H69" s="19">
        <v>68</v>
      </c>
      <c r="I69" s="19">
        <v>92</v>
      </c>
      <c r="J69" s="19">
        <v>44</v>
      </c>
      <c r="K69" s="18">
        <v>20.399999999999999</v>
      </c>
      <c r="L69" s="29">
        <v>23.6</v>
      </c>
      <c r="M69" s="35">
        <f t="shared" si="3"/>
        <v>115.6</v>
      </c>
      <c r="N69" s="19">
        <v>23.6</v>
      </c>
      <c r="O69" s="19">
        <v>0</v>
      </c>
      <c r="P69" s="23">
        <f t="shared" si="2"/>
        <v>0.15</v>
      </c>
    </row>
    <row r="70" spans="1:16" hidden="1" x14ac:dyDescent="0.25">
      <c r="A70" s="18" t="s">
        <v>6</v>
      </c>
      <c r="B70" s="25">
        <v>74</v>
      </c>
      <c r="C70" s="25">
        <v>1395</v>
      </c>
      <c r="D70" s="18" t="s">
        <v>7</v>
      </c>
      <c r="E70" s="18">
        <v>335</v>
      </c>
      <c r="F70" s="20">
        <v>55</v>
      </c>
      <c r="G70" s="32">
        <v>2874</v>
      </c>
      <c r="H70" s="19">
        <v>479</v>
      </c>
      <c r="I70" s="19">
        <v>1844</v>
      </c>
      <c r="J70" s="19">
        <v>1030</v>
      </c>
      <c r="K70" s="18">
        <v>431.1</v>
      </c>
      <c r="L70" s="29">
        <v>598.9</v>
      </c>
      <c r="M70" s="35">
        <f t="shared" si="3"/>
        <v>2442.9</v>
      </c>
      <c r="N70" s="19">
        <v>598.9</v>
      </c>
      <c r="O70" s="19">
        <v>0</v>
      </c>
      <c r="P70" s="23">
        <f t="shared" si="2"/>
        <v>0.15</v>
      </c>
    </row>
    <row r="71" spans="1:16" hidden="1" x14ac:dyDescent="0.25">
      <c r="A71" s="18" t="s">
        <v>6</v>
      </c>
      <c r="B71" s="25">
        <v>266</v>
      </c>
      <c r="C71" s="25">
        <v>1402</v>
      </c>
      <c r="D71" s="18" t="s">
        <v>7</v>
      </c>
      <c r="E71" s="18">
        <v>460</v>
      </c>
      <c r="F71" s="20">
        <v>46</v>
      </c>
      <c r="G71" s="32">
        <v>3628</v>
      </c>
      <c r="H71" s="19">
        <v>362.8</v>
      </c>
      <c r="I71" s="19">
        <v>803</v>
      </c>
      <c r="J71" s="19">
        <v>2825</v>
      </c>
      <c r="K71" s="18">
        <v>544.20000000000005</v>
      </c>
      <c r="L71" s="29">
        <v>2280.8000000000002</v>
      </c>
      <c r="M71" s="35">
        <f t="shared" si="3"/>
        <v>3083.8</v>
      </c>
      <c r="N71" s="19">
        <v>2280.8000000000002</v>
      </c>
      <c r="O71" s="19">
        <v>0</v>
      </c>
      <c r="P71" s="23">
        <f t="shared" si="2"/>
        <v>0.15000000000000002</v>
      </c>
    </row>
    <row r="72" spans="1:16" hidden="1" x14ac:dyDescent="0.25">
      <c r="A72" s="18" t="s">
        <v>6</v>
      </c>
      <c r="B72" s="25">
        <v>65</v>
      </c>
      <c r="C72" s="25">
        <v>1418</v>
      </c>
      <c r="D72" s="18" t="s">
        <v>7</v>
      </c>
      <c r="E72" s="18">
        <v>452</v>
      </c>
      <c r="F72" s="20">
        <v>56</v>
      </c>
      <c r="G72" s="32">
        <v>3790</v>
      </c>
      <c r="H72" s="19">
        <v>473.75</v>
      </c>
      <c r="I72" s="19">
        <v>1544</v>
      </c>
      <c r="J72" s="19">
        <v>2246</v>
      </c>
      <c r="K72" s="18">
        <v>568.5</v>
      </c>
      <c r="L72" s="29">
        <v>1677.5</v>
      </c>
      <c r="M72" s="35">
        <f t="shared" si="3"/>
        <v>3221.5</v>
      </c>
      <c r="N72" s="19">
        <v>1677.5</v>
      </c>
      <c r="O72" s="19">
        <v>0</v>
      </c>
      <c r="P72" s="23">
        <f t="shared" si="2"/>
        <v>0.15</v>
      </c>
    </row>
    <row r="73" spans="1:16" hidden="1" x14ac:dyDescent="0.25">
      <c r="A73" s="18" t="s">
        <v>6</v>
      </c>
      <c r="B73" s="25">
        <v>174</v>
      </c>
      <c r="C73" s="25">
        <v>1422</v>
      </c>
      <c r="D73" s="18" t="s">
        <v>8</v>
      </c>
      <c r="E73" s="18">
        <v>10</v>
      </c>
      <c r="F73" s="20">
        <v>5</v>
      </c>
      <c r="G73" s="32">
        <v>79</v>
      </c>
      <c r="H73" s="19">
        <v>39.5</v>
      </c>
      <c r="I73" s="19">
        <v>43</v>
      </c>
      <c r="J73" s="19">
        <v>36</v>
      </c>
      <c r="K73" s="18">
        <v>13.43</v>
      </c>
      <c r="L73" s="29">
        <v>22.57</v>
      </c>
      <c r="M73" s="35">
        <f t="shared" si="3"/>
        <v>65.569999999999993</v>
      </c>
      <c r="N73" s="19">
        <v>22.57</v>
      </c>
      <c r="O73" s="19">
        <v>0</v>
      </c>
      <c r="P73" s="23">
        <f t="shared" si="2"/>
        <v>0.16999999999999998</v>
      </c>
    </row>
    <row r="74" spans="1:16" hidden="1" x14ac:dyDescent="0.25">
      <c r="A74" s="18" t="s">
        <v>6</v>
      </c>
      <c r="B74" s="25">
        <v>210</v>
      </c>
      <c r="C74" s="25">
        <v>1425</v>
      </c>
      <c r="D74" s="18" t="s">
        <v>8</v>
      </c>
      <c r="E74" s="18">
        <v>64</v>
      </c>
      <c r="F74" s="20">
        <v>32</v>
      </c>
      <c r="G74" s="32">
        <v>485</v>
      </c>
      <c r="H74" s="19">
        <v>242.5</v>
      </c>
      <c r="I74" s="19">
        <v>0</v>
      </c>
      <c r="J74" s="19">
        <v>485</v>
      </c>
      <c r="K74" s="18">
        <v>82.45</v>
      </c>
      <c r="L74" s="29">
        <v>402.55</v>
      </c>
      <c r="M74" s="35">
        <f t="shared" si="3"/>
        <v>402.55</v>
      </c>
      <c r="N74" s="19">
        <v>402.55</v>
      </c>
      <c r="O74" s="19">
        <v>0</v>
      </c>
      <c r="P74" s="23">
        <f t="shared" si="2"/>
        <v>0.17</v>
      </c>
    </row>
    <row r="75" spans="1:16" hidden="1" x14ac:dyDescent="0.25">
      <c r="A75" s="18" t="s">
        <v>6</v>
      </c>
      <c r="B75" s="25">
        <v>261</v>
      </c>
      <c r="C75" s="25">
        <v>1433</v>
      </c>
      <c r="D75" s="18" t="s">
        <v>7</v>
      </c>
      <c r="E75" s="18">
        <v>522</v>
      </c>
      <c r="F75" s="20">
        <v>65</v>
      </c>
      <c r="G75" s="32">
        <v>4349</v>
      </c>
      <c r="H75" s="19">
        <v>543.625</v>
      </c>
      <c r="I75" s="19">
        <v>1937</v>
      </c>
      <c r="J75" s="19">
        <v>2412</v>
      </c>
      <c r="K75" s="18">
        <v>652.35</v>
      </c>
      <c r="L75" s="29">
        <v>1759.65</v>
      </c>
      <c r="M75" s="35">
        <f t="shared" si="3"/>
        <v>3696.65</v>
      </c>
      <c r="N75" s="19">
        <v>1759.65</v>
      </c>
      <c r="O75" s="19">
        <v>0</v>
      </c>
      <c r="P75" s="23">
        <f t="shared" si="2"/>
        <v>0.15</v>
      </c>
    </row>
    <row r="76" spans="1:16" hidden="1" x14ac:dyDescent="0.25">
      <c r="A76" s="18" t="s">
        <v>6</v>
      </c>
      <c r="B76" s="25">
        <v>150</v>
      </c>
      <c r="C76" s="25">
        <v>1472</v>
      </c>
      <c r="D76" s="18" t="s">
        <v>7</v>
      </c>
      <c r="E76" s="18">
        <v>271</v>
      </c>
      <c r="F76" s="20">
        <v>24</v>
      </c>
      <c r="G76" s="32">
        <v>2206</v>
      </c>
      <c r="H76" s="19">
        <v>200.54545400000001</v>
      </c>
      <c r="I76" s="19">
        <v>155</v>
      </c>
      <c r="J76" s="19">
        <v>2051</v>
      </c>
      <c r="K76" s="18">
        <v>330.9</v>
      </c>
      <c r="L76" s="29">
        <v>1720.1</v>
      </c>
      <c r="M76" s="35">
        <f t="shared" si="3"/>
        <v>1875.1</v>
      </c>
      <c r="N76" s="19">
        <v>1720.1</v>
      </c>
      <c r="O76" s="19">
        <v>0</v>
      </c>
      <c r="P76" s="23">
        <f t="shared" si="2"/>
        <v>0.15</v>
      </c>
    </row>
    <row r="77" spans="1:16" hidden="1" x14ac:dyDescent="0.25">
      <c r="A77" s="18" t="s">
        <v>6</v>
      </c>
      <c r="B77" s="25">
        <v>269</v>
      </c>
      <c r="C77" s="25">
        <v>1506</v>
      </c>
      <c r="D77" s="18" t="s">
        <v>7</v>
      </c>
      <c r="E77" s="18">
        <v>161</v>
      </c>
      <c r="F77" s="20">
        <v>32</v>
      </c>
      <c r="G77" s="32">
        <v>1244</v>
      </c>
      <c r="H77" s="19">
        <v>248.8</v>
      </c>
      <c r="I77" s="19">
        <v>61</v>
      </c>
      <c r="J77" s="19">
        <v>1183</v>
      </c>
      <c r="K77" s="18">
        <v>186.6</v>
      </c>
      <c r="L77" s="29">
        <v>996.4</v>
      </c>
      <c r="M77" s="35">
        <f t="shared" si="3"/>
        <v>1057.4000000000001</v>
      </c>
      <c r="N77" s="19">
        <v>996.4</v>
      </c>
      <c r="O77" s="19">
        <v>0</v>
      </c>
      <c r="P77" s="23">
        <f t="shared" si="2"/>
        <v>0.15</v>
      </c>
    </row>
    <row r="78" spans="1:16" hidden="1" x14ac:dyDescent="0.25">
      <c r="A78" s="18" t="s">
        <v>6</v>
      </c>
      <c r="B78" s="25">
        <v>154</v>
      </c>
      <c r="C78" s="25">
        <v>1510</v>
      </c>
      <c r="D78" s="18" t="s">
        <v>7</v>
      </c>
      <c r="E78" s="18">
        <v>52</v>
      </c>
      <c r="F78" s="20">
        <v>26</v>
      </c>
      <c r="G78" s="32">
        <v>509</v>
      </c>
      <c r="H78" s="19">
        <v>254.5</v>
      </c>
      <c r="I78" s="19">
        <v>228</v>
      </c>
      <c r="J78" s="19">
        <v>281</v>
      </c>
      <c r="K78" s="18">
        <v>76.349999999999994</v>
      </c>
      <c r="L78" s="29">
        <v>204.65</v>
      </c>
      <c r="M78" s="35">
        <f t="shared" si="3"/>
        <v>432.65</v>
      </c>
      <c r="N78" s="19">
        <v>204.65</v>
      </c>
      <c r="O78" s="19">
        <v>0</v>
      </c>
      <c r="P78" s="23">
        <f t="shared" si="2"/>
        <v>0.15</v>
      </c>
    </row>
    <row r="79" spans="1:16" hidden="1" x14ac:dyDescent="0.25">
      <c r="A79" s="18" t="s">
        <v>6</v>
      </c>
      <c r="B79" s="25">
        <v>193</v>
      </c>
      <c r="C79" s="25">
        <v>1516</v>
      </c>
      <c r="D79" s="18" t="s">
        <v>7</v>
      </c>
      <c r="E79" s="18">
        <v>87</v>
      </c>
      <c r="F79" s="20">
        <v>43</v>
      </c>
      <c r="G79" s="32">
        <v>1212</v>
      </c>
      <c r="H79" s="19">
        <v>606</v>
      </c>
      <c r="I79" s="19">
        <v>1212</v>
      </c>
      <c r="J79" s="19">
        <v>0</v>
      </c>
      <c r="K79" s="18">
        <v>181.8</v>
      </c>
      <c r="L79" s="29">
        <v>-181.8</v>
      </c>
      <c r="M79" s="35">
        <f t="shared" si="3"/>
        <v>1030.2</v>
      </c>
      <c r="N79" s="19">
        <v>-181.8</v>
      </c>
      <c r="O79" s="19">
        <v>0</v>
      </c>
      <c r="P79" s="23">
        <f t="shared" si="2"/>
        <v>0.15000000000000002</v>
      </c>
    </row>
    <row r="80" spans="1:16" hidden="1" x14ac:dyDescent="0.25">
      <c r="A80" s="18" t="s">
        <v>6</v>
      </c>
      <c r="B80" s="25">
        <v>287</v>
      </c>
      <c r="C80" s="25">
        <v>1522</v>
      </c>
      <c r="D80" s="18" t="s">
        <v>7</v>
      </c>
      <c r="E80" s="18">
        <v>35</v>
      </c>
      <c r="F80" s="20">
        <v>35</v>
      </c>
      <c r="G80" s="32">
        <v>276</v>
      </c>
      <c r="H80" s="19">
        <v>276</v>
      </c>
      <c r="I80" s="19">
        <v>0</v>
      </c>
      <c r="J80" s="19">
        <v>276</v>
      </c>
      <c r="K80" s="18">
        <v>41.4</v>
      </c>
      <c r="L80" s="29">
        <v>234.6</v>
      </c>
      <c r="M80" s="35">
        <f t="shared" si="3"/>
        <v>234.6</v>
      </c>
      <c r="N80" s="19">
        <v>234.6</v>
      </c>
      <c r="O80" s="19">
        <v>0</v>
      </c>
      <c r="P80" s="23">
        <f t="shared" si="2"/>
        <v>0.15</v>
      </c>
    </row>
    <row r="81" spans="1:16" hidden="1" x14ac:dyDescent="0.25">
      <c r="A81" s="18" t="s">
        <v>6</v>
      </c>
      <c r="B81" s="25">
        <v>91</v>
      </c>
      <c r="C81" s="25">
        <v>1540</v>
      </c>
      <c r="D81" s="18" t="s">
        <v>8</v>
      </c>
      <c r="E81" s="18">
        <v>128</v>
      </c>
      <c r="F81" s="20">
        <v>64</v>
      </c>
      <c r="G81" s="32">
        <v>1020</v>
      </c>
      <c r="H81" s="19">
        <v>510</v>
      </c>
      <c r="I81" s="19">
        <v>0</v>
      </c>
      <c r="J81" s="19">
        <v>1020</v>
      </c>
      <c r="K81" s="18">
        <v>173.4</v>
      </c>
      <c r="L81" s="29">
        <v>846.6</v>
      </c>
      <c r="M81" s="35">
        <f t="shared" si="3"/>
        <v>846.6</v>
      </c>
      <c r="N81" s="19">
        <v>846.6</v>
      </c>
      <c r="O81" s="19">
        <v>0</v>
      </c>
      <c r="P81" s="23">
        <f t="shared" si="2"/>
        <v>0.17</v>
      </c>
    </row>
    <row r="82" spans="1:16" hidden="1" x14ac:dyDescent="0.25">
      <c r="A82" s="18" t="s">
        <v>6</v>
      </c>
      <c r="B82" s="25">
        <v>146</v>
      </c>
      <c r="C82" s="25">
        <v>1548</v>
      </c>
      <c r="D82" s="18" t="s">
        <v>7</v>
      </c>
      <c r="E82" s="18">
        <v>195</v>
      </c>
      <c r="F82" s="20">
        <v>48</v>
      </c>
      <c r="G82" s="32">
        <v>2002</v>
      </c>
      <c r="H82" s="19">
        <v>500.5</v>
      </c>
      <c r="I82" s="19">
        <v>708</v>
      </c>
      <c r="J82" s="19">
        <v>1294</v>
      </c>
      <c r="K82" s="18">
        <v>300.3</v>
      </c>
      <c r="L82" s="29">
        <v>993.7</v>
      </c>
      <c r="M82" s="35">
        <f t="shared" si="3"/>
        <v>1701.7</v>
      </c>
      <c r="N82" s="19">
        <v>993.7</v>
      </c>
      <c r="O82" s="19">
        <v>0</v>
      </c>
      <c r="P82" s="23">
        <f t="shared" si="2"/>
        <v>0.15</v>
      </c>
    </row>
    <row r="83" spans="1:16" hidden="1" x14ac:dyDescent="0.25">
      <c r="A83" s="18" t="s">
        <v>6</v>
      </c>
      <c r="B83" s="25">
        <v>137</v>
      </c>
      <c r="C83" s="25">
        <v>1550</v>
      </c>
      <c r="D83" s="18" t="s">
        <v>7</v>
      </c>
      <c r="E83" s="18">
        <v>199</v>
      </c>
      <c r="F83" s="20">
        <v>15</v>
      </c>
      <c r="G83" s="32">
        <v>1719</v>
      </c>
      <c r="H83" s="19">
        <v>132.23076900000001</v>
      </c>
      <c r="I83" s="19">
        <v>574</v>
      </c>
      <c r="J83" s="19">
        <v>1145</v>
      </c>
      <c r="K83" s="18">
        <v>257.85000000000002</v>
      </c>
      <c r="L83" s="29">
        <v>887.15</v>
      </c>
      <c r="M83" s="35">
        <f t="shared" si="3"/>
        <v>1461.15</v>
      </c>
      <c r="N83" s="19">
        <v>887.15</v>
      </c>
      <c r="O83" s="19">
        <v>0</v>
      </c>
      <c r="P83" s="23">
        <f t="shared" si="2"/>
        <v>0.15000000000000002</v>
      </c>
    </row>
    <row r="84" spans="1:16" hidden="1" x14ac:dyDescent="0.25">
      <c r="A84" s="18" t="s">
        <v>6</v>
      </c>
      <c r="B84" s="25">
        <v>174</v>
      </c>
      <c r="C84" s="25">
        <v>1557</v>
      </c>
      <c r="D84" s="18" t="s">
        <v>8</v>
      </c>
      <c r="E84" s="18">
        <v>24</v>
      </c>
      <c r="F84" s="20">
        <v>12</v>
      </c>
      <c r="G84" s="32">
        <v>200</v>
      </c>
      <c r="H84" s="19">
        <v>100</v>
      </c>
      <c r="I84" s="19">
        <v>0</v>
      </c>
      <c r="J84" s="19">
        <v>200</v>
      </c>
      <c r="K84" s="18">
        <v>34</v>
      </c>
      <c r="L84" s="29">
        <v>166</v>
      </c>
      <c r="M84" s="35">
        <f t="shared" si="3"/>
        <v>166</v>
      </c>
      <c r="N84" s="19">
        <v>166</v>
      </c>
      <c r="O84" s="19">
        <v>0</v>
      </c>
      <c r="P84" s="23">
        <f t="shared" si="2"/>
        <v>0.17</v>
      </c>
    </row>
    <row r="85" spans="1:16" hidden="1" x14ac:dyDescent="0.25">
      <c r="A85" s="18" t="s">
        <v>6</v>
      </c>
      <c r="B85" s="25">
        <v>337</v>
      </c>
      <c r="C85" s="25">
        <v>1639</v>
      </c>
      <c r="D85" s="18" t="s">
        <v>7</v>
      </c>
      <c r="E85" s="18">
        <v>52</v>
      </c>
      <c r="F85" s="20">
        <v>17</v>
      </c>
      <c r="G85" s="32">
        <v>442</v>
      </c>
      <c r="H85" s="19">
        <v>147.33333300000001</v>
      </c>
      <c r="I85" s="19">
        <v>114</v>
      </c>
      <c r="J85" s="19">
        <v>328</v>
      </c>
      <c r="K85" s="18">
        <v>66.3</v>
      </c>
      <c r="L85" s="29">
        <v>261.7</v>
      </c>
      <c r="M85" s="35">
        <f t="shared" si="3"/>
        <v>375.7</v>
      </c>
      <c r="N85" s="19">
        <v>261.7</v>
      </c>
      <c r="O85" s="19">
        <v>0</v>
      </c>
      <c r="P85" s="23">
        <f t="shared" si="2"/>
        <v>0.15</v>
      </c>
    </row>
    <row r="86" spans="1:16" hidden="1" x14ac:dyDescent="0.25">
      <c r="A86" s="18" t="s">
        <v>6</v>
      </c>
      <c r="B86" s="25">
        <v>137</v>
      </c>
      <c r="C86" s="25">
        <v>1643</v>
      </c>
      <c r="D86" s="18" t="s">
        <v>7</v>
      </c>
      <c r="E86" s="18">
        <v>611</v>
      </c>
      <c r="F86" s="20">
        <v>67</v>
      </c>
      <c r="G86" s="32">
        <v>5211</v>
      </c>
      <c r="H86" s="19">
        <v>579</v>
      </c>
      <c r="I86" s="19">
        <v>1552</v>
      </c>
      <c r="J86" s="19">
        <v>3659</v>
      </c>
      <c r="K86" s="18">
        <v>781.65</v>
      </c>
      <c r="L86" s="29">
        <v>2877.35</v>
      </c>
      <c r="M86" s="35">
        <f t="shared" si="3"/>
        <v>4429.3500000000004</v>
      </c>
      <c r="N86" s="19">
        <v>2877.35</v>
      </c>
      <c r="O86" s="19">
        <v>0</v>
      </c>
      <c r="P86" s="23">
        <f t="shared" si="2"/>
        <v>0.15</v>
      </c>
    </row>
    <row r="87" spans="1:16" hidden="1" x14ac:dyDescent="0.25">
      <c r="A87" s="18" t="s">
        <v>6</v>
      </c>
      <c r="B87" s="25">
        <v>269</v>
      </c>
      <c r="C87" s="25">
        <v>1644</v>
      </c>
      <c r="D87" s="18" t="s">
        <v>7</v>
      </c>
      <c r="E87" s="18">
        <v>69</v>
      </c>
      <c r="F87" s="20">
        <v>34</v>
      </c>
      <c r="G87" s="32">
        <v>594</v>
      </c>
      <c r="H87" s="19">
        <v>297</v>
      </c>
      <c r="I87" s="19">
        <v>241</v>
      </c>
      <c r="J87" s="19">
        <v>353</v>
      </c>
      <c r="K87" s="18">
        <v>89.1</v>
      </c>
      <c r="L87" s="29">
        <v>263.89999999999998</v>
      </c>
      <c r="M87" s="35">
        <f t="shared" si="3"/>
        <v>504.9</v>
      </c>
      <c r="N87" s="19">
        <v>263.89999999999998</v>
      </c>
      <c r="O87" s="19">
        <v>0</v>
      </c>
      <c r="P87" s="23">
        <f t="shared" si="2"/>
        <v>0.15</v>
      </c>
    </row>
    <row r="88" spans="1:16" hidden="1" x14ac:dyDescent="0.25">
      <c r="A88" s="18" t="s">
        <v>6</v>
      </c>
      <c r="B88" s="25">
        <v>269</v>
      </c>
      <c r="C88" s="25">
        <v>1663</v>
      </c>
      <c r="D88" s="18" t="s">
        <v>7</v>
      </c>
      <c r="E88" s="18">
        <v>39</v>
      </c>
      <c r="F88" s="20">
        <v>13</v>
      </c>
      <c r="G88" s="32">
        <v>420</v>
      </c>
      <c r="H88" s="19">
        <v>140</v>
      </c>
      <c r="I88" s="19">
        <v>420</v>
      </c>
      <c r="J88" s="19">
        <v>0</v>
      </c>
      <c r="K88" s="18">
        <v>63</v>
      </c>
      <c r="L88" s="29">
        <v>-63</v>
      </c>
      <c r="M88" s="35">
        <f t="shared" si="3"/>
        <v>357</v>
      </c>
      <c r="N88" s="19">
        <v>-63</v>
      </c>
      <c r="O88" s="19">
        <v>0</v>
      </c>
      <c r="P88" s="23">
        <f t="shared" si="2"/>
        <v>0.15</v>
      </c>
    </row>
    <row r="89" spans="1:16" hidden="1" x14ac:dyDescent="0.25">
      <c r="A89" s="18" t="s">
        <v>6</v>
      </c>
      <c r="B89" s="25">
        <v>146</v>
      </c>
      <c r="C89" s="25">
        <v>1671</v>
      </c>
      <c r="D89" s="18" t="s">
        <v>8</v>
      </c>
      <c r="E89" s="18">
        <v>398</v>
      </c>
      <c r="F89" s="20">
        <v>48</v>
      </c>
      <c r="G89" s="32">
        <v>3198</v>
      </c>
      <c r="H89" s="19">
        <v>388.5</v>
      </c>
      <c r="I89" s="19">
        <v>66</v>
      </c>
      <c r="J89" s="19">
        <v>3132</v>
      </c>
      <c r="K89" s="18">
        <v>543.66</v>
      </c>
      <c r="L89" s="29">
        <v>2588.34</v>
      </c>
      <c r="M89" s="35">
        <f t="shared" si="3"/>
        <v>2654.34</v>
      </c>
      <c r="N89" s="19">
        <v>2588.34</v>
      </c>
      <c r="O89" s="19">
        <v>0</v>
      </c>
      <c r="P89" s="23">
        <f t="shared" si="2"/>
        <v>0.16999999999999998</v>
      </c>
    </row>
    <row r="90" spans="1:16" hidden="1" x14ac:dyDescent="0.25">
      <c r="A90" s="18" t="s">
        <v>6</v>
      </c>
      <c r="B90" s="25">
        <v>261</v>
      </c>
      <c r="C90" s="25">
        <v>1687</v>
      </c>
      <c r="D90" s="18" t="s">
        <v>7</v>
      </c>
      <c r="E90" s="18">
        <v>181</v>
      </c>
      <c r="F90" s="20">
        <v>45</v>
      </c>
      <c r="G90" s="32">
        <v>1766</v>
      </c>
      <c r="H90" s="19">
        <v>441.5</v>
      </c>
      <c r="I90" s="19">
        <v>1516</v>
      </c>
      <c r="J90" s="19">
        <v>250</v>
      </c>
      <c r="K90" s="18">
        <v>264.89999999999998</v>
      </c>
      <c r="L90" s="29">
        <v>-14.9</v>
      </c>
      <c r="M90" s="35">
        <f t="shared" si="3"/>
        <v>1501.1</v>
      </c>
      <c r="N90" s="19">
        <v>-14.9</v>
      </c>
      <c r="O90" s="19">
        <v>0</v>
      </c>
      <c r="P90" s="23">
        <f t="shared" si="2"/>
        <v>0.15</v>
      </c>
    </row>
    <row r="91" spans="1:16" hidden="1" x14ac:dyDescent="0.25">
      <c r="A91" s="18" t="s">
        <v>6</v>
      </c>
      <c r="B91" s="25">
        <v>182</v>
      </c>
      <c r="C91" s="25">
        <v>1698</v>
      </c>
      <c r="D91" s="18" t="s">
        <v>7</v>
      </c>
      <c r="E91" s="18">
        <v>911</v>
      </c>
      <c r="F91" s="20">
        <v>65</v>
      </c>
      <c r="G91" s="32">
        <v>7761</v>
      </c>
      <c r="H91" s="19">
        <v>554.35714199999995</v>
      </c>
      <c r="I91" s="19">
        <v>2253</v>
      </c>
      <c r="J91" s="19">
        <v>5508</v>
      </c>
      <c r="K91" s="18">
        <v>1164.1500000000001</v>
      </c>
      <c r="L91" s="29">
        <v>4343.8500000000004</v>
      </c>
      <c r="M91" s="35">
        <f t="shared" si="3"/>
        <v>6596.85</v>
      </c>
      <c r="N91" s="19">
        <v>4343.8500000000004</v>
      </c>
      <c r="O91" s="19">
        <v>0</v>
      </c>
      <c r="P91" s="23">
        <f t="shared" si="2"/>
        <v>0.15000000000000002</v>
      </c>
    </row>
    <row r="92" spans="1:16" hidden="1" x14ac:dyDescent="0.25">
      <c r="A92" s="18" t="s">
        <v>6</v>
      </c>
      <c r="B92" s="25">
        <v>115</v>
      </c>
      <c r="C92" s="25">
        <v>1751</v>
      </c>
      <c r="D92" s="18" t="s">
        <v>7</v>
      </c>
      <c r="E92" s="18">
        <v>108</v>
      </c>
      <c r="F92" s="20">
        <v>27</v>
      </c>
      <c r="G92" s="32">
        <v>918</v>
      </c>
      <c r="H92" s="19">
        <v>229.5</v>
      </c>
      <c r="I92" s="19">
        <v>249</v>
      </c>
      <c r="J92" s="19">
        <v>669</v>
      </c>
      <c r="K92" s="18">
        <v>137.69999999999999</v>
      </c>
      <c r="L92" s="29">
        <v>531.29999999999995</v>
      </c>
      <c r="M92" s="35">
        <f t="shared" si="3"/>
        <v>780.3</v>
      </c>
      <c r="N92" s="19">
        <v>531.29999999999995</v>
      </c>
      <c r="O92" s="19">
        <v>0</v>
      </c>
      <c r="P92" s="23">
        <f t="shared" si="2"/>
        <v>0.15</v>
      </c>
    </row>
    <row r="93" spans="1:16" hidden="1" x14ac:dyDescent="0.25">
      <c r="A93" s="18" t="s">
        <v>6</v>
      </c>
      <c r="B93" s="25">
        <v>302</v>
      </c>
      <c r="C93" s="25">
        <v>1754</v>
      </c>
      <c r="D93" s="18" t="s">
        <v>7</v>
      </c>
      <c r="E93" s="18">
        <v>158</v>
      </c>
      <c r="F93" s="20">
        <v>22</v>
      </c>
      <c r="G93" s="32">
        <v>1301</v>
      </c>
      <c r="H93" s="19">
        <v>185.85714200000001</v>
      </c>
      <c r="I93" s="19">
        <v>127</v>
      </c>
      <c r="J93" s="19">
        <v>1174</v>
      </c>
      <c r="K93" s="18">
        <v>195.15</v>
      </c>
      <c r="L93" s="29">
        <v>978.85</v>
      </c>
      <c r="M93" s="35">
        <f t="shared" si="3"/>
        <v>1105.8499999999999</v>
      </c>
      <c r="N93" s="19">
        <v>978.85</v>
      </c>
      <c r="O93" s="19">
        <v>0</v>
      </c>
      <c r="P93" s="23">
        <f t="shared" si="2"/>
        <v>0.15</v>
      </c>
    </row>
    <row r="94" spans="1:16" hidden="1" x14ac:dyDescent="0.25">
      <c r="A94" s="18" t="s">
        <v>6</v>
      </c>
      <c r="B94" s="25">
        <v>174</v>
      </c>
      <c r="C94" s="25">
        <v>1778</v>
      </c>
      <c r="D94" s="18" t="s">
        <v>7</v>
      </c>
      <c r="E94" s="18">
        <v>61</v>
      </c>
      <c r="F94" s="20">
        <v>30</v>
      </c>
      <c r="G94" s="32">
        <v>693</v>
      </c>
      <c r="H94" s="19">
        <v>346.5</v>
      </c>
      <c r="I94" s="19">
        <v>657</v>
      </c>
      <c r="J94" s="19">
        <v>36</v>
      </c>
      <c r="K94" s="18">
        <v>103.95</v>
      </c>
      <c r="L94" s="29">
        <v>-67.95</v>
      </c>
      <c r="M94" s="35">
        <f t="shared" si="3"/>
        <v>589.04999999999995</v>
      </c>
      <c r="N94" s="19">
        <v>-67.95</v>
      </c>
      <c r="O94" s="19">
        <v>0</v>
      </c>
      <c r="P94" s="23">
        <f t="shared" si="2"/>
        <v>0.15</v>
      </c>
    </row>
    <row r="95" spans="1:16" hidden="1" x14ac:dyDescent="0.25">
      <c r="A95" s="18" t="s">
        <v>6</v>
      </c>
      <c r="B95" s="25">
        <v>191</v>
      </c>
      <c r="C95" s="25">
        <v>1808</v>
      </c>
      <c r="D95" s="18" t="s">
        <v>7</v>
      </c>
      <c r="E95" s="18">
        <v>158</v>
      </c>
      <c r="F95" s="20">
        <v>22</v>
      </c>
      <c r="G95" s="32">
        <v>1410</v>
      </c>
      <c r="H95" s="19">
        <v>201.42857100000001</v>
      </c>
      <c r="I95" s="19">
        <v>816</v>
      </c>
      <c r="J95" s="19">
        <v>594</v>
      </c>
      <c r="K95" s="18">
        <v>211.5</v>
      </c>
      <c r="L95" s="29">
        <v>382.5</v>
      </c>
      <c r="M95" s="35">
        <f t="shared" si="3"/>
        <v>1198.5</v>
      </c>
      <c r="N95" s="19">
        <v>382.5</v>
      </c>
      <c r="O95" s="19">
        <v>0</v>
      </c>
      <c r="P95" s="23">
        <f t="shared" si="2"/>
        <v>0.15</v>
      </c>
    </row>
    <row r="96" spans="1:16" hidden="1" x14ac:dyDescent="0.25">
      <c r="A96" s="18" t="s">
        <v>6</v>
      </c>
      <c r="B96" s="25">
        <v>261</v>
      </c>
      <c r="C96" s="25">
        <v>1825</v>
      </c>
      <c r="D96" s="18" t="s">
        <v>7</v>
      </c>
      <c r="E96" s="18">
        <v>277</v>
      </c>
      <c r="F96" s="20">
        <v>46</v>
      </c>
      <c r="G96" s="32">
        <v>2304</v>
      </c>
      <c r="H96" s="19">
        <v>384</v>
      </c>
      <c r="I96" s="19">
        <v>1316</v>
      </c>
      <c r="J96" s="19">
        <v>988</v>
      </c>
      <c r="K96" s="18">
        <v>345.6</v>
      </c>
      <c r="L96" s="29">
        <v>642.4</v>
      </c>
      <c r="M96" s="35">
        <f t="shared" si="3"/>
        <v>1958.4</v>
      </c>
      <c r="N96" s="19">
        <v>642.4</v>
      </c>
      <c r="O96" s="19">
        <v>0</v>
      </c>
      <c r="P96" s="23">
        <f t="shared" si="2"/>
        <v>0.15000000000000002</v>
      </c>
    </row>
    <row r="97" spans="1:16" hidden="1" x14ac:dyDescent="0.25">
      <c r="A97" s="18" t="s">
        <v>6</v>
      </c>
      <c r="B97" s="25">
        <v>74</v>
      </c>
      <c r="C97" s="25">
        <v>1827</v>
      </c>
      <c r="D97" s="18" t="s">
        <v>7</v>
      </c>
      <c r="E97" s="18">
        <v>140</v>
      </c>
      <c r="F97" s="20">
        <v>46</v>
      </c>
      <c r="G97" s="32">
        <v>1284</v>
      </c>
      <c r="H97" s="19">
        <v>428</v>
      </c>
      <c r="I97" s="19">
        <v>288</v>
      </c>
      <c r="J97" s="19">
        <v>996</v>
      </c>
      <c r="K97" s="18">
        <v>192.6</v>
      </c>
      <c r="L97" s="29">
        <v>803.4</v>
      </c>
      <c r="M97" s="35">
        <f t="shared" si="3"/>
        <v>1091.4000000000001</v>
      </c>
      <c r="N97" s="19">
        <v>803.4</v>
      </c>
      <c r="O97" s="19">
        <v>0</v>
      </c>
      <c r="P97" s="23">
        <f t="shared" si="2"/>
        <v>0.15</v>
      </c>
    </row>
    <row r="98" spans="1:16" hidden="1" x14ac:dyDescent="0.25">
      <c r="A98" s="18" t="s">
        <v>6</v>
      </c>
      <c r="B98" s="25">
        <v>115</v>
      </c>
      <c r="C98" s="25">
        <v>1890</v>
      </c>
      <c r="D98" s="18" t="s">
        <v>7</v>
      </c>
      <c r="E98" s="18">
        <v>59</v>
      </c>
      <c r="F98" s="20">
        <v>29</v>
      </c>
      <c r="G98" s="32">
        <v>459</v>
      </c>
      <c r="H98" s="19">
        <v>229.5</v>
      </c>
      <c r="I98" s="19">
        <v>227</v>
      </c>
      <c r="J98" s="19">
        <v>232</v>
      </c>
      <c r="K98" s="18">
        <v>68.849999999999994</v>
      </c>
      <c r="L98" s="29">
        <v>163.15</v>
      </c>
      <c r="M98" s="35">
        <f t="shared" si="3"/>
        <v>390.15</v>
      </c>
      <c r="N98" s="19">
        <v>163.15</v>
      </c>
      <c r="O98" s="19">
        <v>0</v>
      </c>
      <c r="P98" s="23">
        <f t="shared" si="2"/>
        <v>0.15</v>
      </c>
    </row>
    <row r="99" spans="1:16" hidden="1" x14ac:dyDescent="0.25">
      <c r="A99" s="18" t="s">
        <v>6</v>
      </c>
      <c r="B99" s="25">
        <v>146</v>
      </c>
      <c r="C99" s="25">
        <v>1932</v>
      </c>
      <c r="D99" s="18" t="s">
        <v>7</v>
      </c>
      <c r="E99" s="18">
        <v>368</v>
      </c>
      <c r="F99" s="20">
        <v>36</v>
      </c>
      <c r="G99" s="32">
        <v>3089</v>
      </c>
      <c r="H99" s="19">
        <v>308.89999999999998</v>
      </c>
      <c r="I99" s="19">
        <v>427</v>
      </c>
      <c r="J99" s="19">
        <v>2662</v>
      </c>
      <c r="K99" s="18">
        <v>463.35</v>
      </c>
      <c r="L99" s="29">
        <v>2198.65</v>
      </c>
      <c r="M99" s="35">
        <f t="shared" si="3"/>
        <v>2625.65</v>
      </c>
      <c r="N99" s="19">
        <v>2198.65</v>
      </c>
      <c r="O99" s="19">
        <v>0</v>
      </c>
      <c r="P99" s="23">
        <f t="shared" si="2"/>
        <v>0.15</v>
      </c>
    </row>
    <row r="100" spans="1:16" hidden="1" x14ac:dyDescent="0.25">
      <c r="A100" s="18" t="s">
        <v>6</v>
      </c>
      <c r="B100" s="25">
        <v>115</v>
      </c>
      <c r="C100" s="25">
        <v>1948</v>
      </c>
      <c r="D100" s="18" t="s">
        <v>7</v>
      </c>
      <c r="E100" s="18">
        <v>131</v>
      </c>
      <c r="F100" s="20">
        <v>43</v>
      </c>
      <c r="G100" s="32">
        <v>1121</v>
      </c>
      <c r="H100" s="19">
        <v>373.66666600000002</v>
      </c>
      <c r="I100" s="19">
        <v>484</v>
      </c>
      <c r="J100" s="19">
        <v>637</v>
      </c>
      <c r="K100" s="18">
        <v>168.15</v>
      </c>
      <c r="L100" s="29">
        <v>468.85</v>
      </c>
      <c r="M100" s="35">
        <f t="shared" si="3"/>
        <v>952.85</v>
      </c>
      <c r="N100" s="19">
        <v>468.85</v>
      </c>
      <c r="O100" s="19">
        <v>0</v>
      </c>
      <c r="P100" s="23">
        <f t="shared" si="2"/>
        <v>0.15</v>
      </c>
    </row>
    <row r="101" spans="1:16" hidden="1" x14ac:dyDescent="0.25">
      <c r="A101" s="18" t="s">
        <v>6</v>
      </c>
      <c r="B101" s="25">
        <v>146</v>
      </c>
      <c r="C101" s="25">
        <v>1998</v>
      </c>
      <c r="D101" s="18" t="s">
        <v>7</v>
      </c>
      <c r="E101" s="18">
        <v>172</v>
      </c>
      <c r="F101" s="20">
        <v>43</v>
      </c>
      <c r="G101" s="32">
        <v>1425</v>
      </c>
      <c r="H101" s="19">
        <v>356.25</v>
      </c>
      <c r="I101" s="19">
        <v>0</v>
      </c>
      <c r="J101" s="19">
        <v>1425</v>
      </c>
      <c r="K101" s="18">
        <v>213.75</v>
      </c>
      <c r="L101" s="29">
        <v>1211.25</v>
      </c>
      <c r="M101" s="35">
        <f t="shared" si="3"/>
        <v>1211.25</v>
      </c>
      <c r="N101" s="19">
        <v>1211.25</v>
      </c>
      <c r="O101" s="19">
        <v>0</v>
      </c>
      <c r="P101" s="23">
        <f t="shared" si="2"/>
        <v>0.15</v>
      </c>
    </row>
    <row r="102" spans="1:16" hidden="1" x14ac:dyDescent="0.25">
      <c r="A102" s="18" t="s">
        <v>6</v>
      </c>
      <c r="B102" s="25">
        <v>36</v>
      </c>
      <c r="C102" s="25">
        <v>2005</v>
      </c>
      <c r="D102" s="18" t="s">
        <v>7</v>
      </c>
      <c r="E102" s="18">
        <v>343</v>
      </c>
      <c r="F102" s="20">
        <v>49</v>
      </c>
      <c r="G102" s="32">
        <v>3407</v>
      </c>
      <c r="H102" s="19">
        <v>486.71428500000002</v>
      </c>
      <c r="I102" s="19">
        <v>2720</v>
      </c>
      <c r="J102" s="19">
        <v>687</v>
      </c>
      <c r="K102" s="18">
        <v>511.05</v>
      </c>
      <c r="L102" s="29">
        <v>175.95</v>
      </c>
      <c r="M102" s="35">
        <f t="shared" si="3"/>
        <v>2895.95</v>
      </c>
      <c r="N102" s="19">
        <v>175.95</v>
      </c>
      <c r="O102" s="19">
        <v>0</v>
      </c>
      <c r="P102" s="23">
        <f t="shared" si="2"/>
        <v>0.15</v>
      </c>
    </row>
    <row r="103" spans="1:16" hidden="1" x14ac:dyDescent="0.25">
      <c r="A103" s="18" t="s">
        <v>6</v>
      </c>
      <c r="B103" s="25">
        <v>248</v>
      </c>
      <c r="C103" s="25">
        <v>2016</v>
      </c>
      <c r="D103" s="18" t="s">
        <v>7</v>
      </c>
      <c r="E103" s="18">
        <v>243</v>
      </c>
      <c r="F103" s="20">
        <v>60</v>
      </c>
      <c r="G103" s="32">
        <v>1957</v>
      </c>
      <c r="H103" s="19">
        <v>489.25</v>
      </c>
      <c r="I103" s="19">
        <v>539</v>
      </c>
      <c r="J103" s="19">
        <v>1418</v>
      </c>
      <c r="K103" s="18">
        <v>293.55</v>
      </c>
      <c r="L103" s="29">
        <v>1124.45</v>
      </c>
      <c r="M103" s="35">
        <f t="shared" si="3"/>
        <v>1663.45</v>
      </c>
      <c r="N103" s="19">
        <v>1124.45</v>
      </c>
      <c r="O103" s="19">
        <v>0</v>
      </c>
      <c r="P103" s="23">
        <f t="shared" si="2"/>
        <v>0.15</v>
      </c>
    </row>
    <row r="104" spans="1:16" hidden="1" x14ac:dyDescent="0.25">
      <c r="A104" s="18" t="s">
        <v>6</v>
      </c>
      <c r="B104" s="25">
        <v>36</v>
      </c>
      <c r="C104" s="25">
        <v>2017</v>
      </c>
      <c r="D104" s="18" t="s">
        <v>7</v>
      </c>
      <c r="E104" s="18">
        <v>628</v>
      </c>
      <c r="F104" s="20">
        <v>62</v>
      </c>
      <c r="G104" s="32">
        <v>5643</v>
      </c>
      <c r="H104" s="19">
        <v>564.29999999999995</v>
      </c>
      <c r="I104" s="19">
        <v>2954</v>
      </c>
      <c r="J104" s="19">
        <v>2689</v>
      </c>
      <c r="K104" s="18">
        <v>846.45</v>
      </c>
      <c r="L104" s="29">
        <v>1842.55</v>
      </c>
      <c r="M104" s="35">
        <f t="shared" si="3"/>
        <v>4796.55</v>
      </c>
      <c r="N104" s="19">
        <v>1842.55</v>
      </c>
      <c r="O104" s="19">
        <v>0</v>
      </c>
      <c r="P104" s="23">
        <f t="shared" si="2"/>
        <v>0.15</v>
      </c>
    </row>
    <row r="105" spans="1:16" hidden="1" x14ac:dyDescent="0.25">
      <c r="A105" s="18" t="s">
        <v>6</v>
      </c>
      <c r="B105" s="25">
        <v>201</v>
      </c>
      <c r="C105" s="25">
        <v>2021</v>
      </c>
      <c r="D105" s="18" t="s">
        <v>7</v>
      </c>
      <c r="E105" s="18">
        <v>115</v>
      </c>
      <c r="F105" s="20">
        <v>38</v>
      </c>
      <c r="G105" s="32">
        <v>996</v>
      </c>
      <c r="H105" s="19">
        <v>332</v>
      </c>
      <c r="I105" s="19">
        <v>427</v>
      </c>
      <c r="J105" s="19">
        <v>569</v>
      </c>
      <c r="K105" s="18">
        <v>149.4</v>
      </c>
      <c r="L105" s="29">
        <v>419.6</v>
      </c>
      <c r="M105" s="35">
        <f t="shared" si="3"/>
        <v>846.6</v>
      </c>
      <c r="N105" s="19">
        <v>419.6</v>
      </c>
      <c r="O105" s="19">
        <v>0</v>
      </c>
      <c r="P105" s="23">
        <f t="shared" si="2"/>
        <v>0.15</v>
      </c>
    </row>
    <row r="106" spans="1:16" hidden="1" x14ac:dyDescent="0.25">
      <c r="A106" s="18" t="s">
        <v>6</v>
      </c>
      <c r="B106" s="25">
        <v>36</v>
      </c>
      <c r="C106" s="25">
        <v>2026</v>
      </c>
      <c r="D106" s="18" t="s">
        <v>7</v>
      </c>
      <c r="E106" s="18">
        <v>480</v>
      </c>
      <c r="F106" s="20">
        <v>48</v>
      </c>
      <c r="G106" s="32">
        <v>4082.98</v>
      </c>
      <c r="H106" s="19">
        <v>408.298</v>
      </c>
      <c r="I106" s="19">
        <v>2192.98</v>
      </c>
      <c r="J106" s="19">
        <v>1890</v>
      </c>
      <c r="K106" s="18">
        <v>612.45000000000005</v>
      </c>
      <c r="L106" s="29">
        <v>1277.55</v>
      </c>
      <c r="M106" s="35">
        <f t="shared" si="3"/>
        <v>3470.5299999999997</v>
      </c>
      <c r="N106" s="19">
        <v>1277.55</v>
      </c>
      <c r="O106" s="19">
        <v>0</v>
      </c>
      <c r="P106" s="23">
        <f t="shared" si="2"/>
        <v>0.15000073475745657</v>
      </c>
    </row>
    <row r="107" spans="1:16" hidden="1" x14ac:dyDescent="0.25">
      <c r="A107" s="18" t="s">
        <v>6</v>
      </c>
      <c r="B107" s="25">
        <v>85</v>
      </c>
      <c r="C107" s="25">
        <v>2027</v>
      </c>
      <c r="D107" s="18" t="s">
        <v>7</v>
      </c>
      <c r="E107" s="18">
        <v>1222</v>
      </c>
      <c r="F107" s="20">
        <v>87</v>
      </c>
      <c r="G107" s="32">
        <v>10347</v>
      </c>
      <c r="H107" s="19">
        <v>739.07142799999997</v>
      </c>
      <c r="I107" s="19">
        <v>3513</v>
      </c>
      <c r="J107" s="19">
        <v>6834</v>
      </c>
      <c r="K107" s="18">
        <v>1552.05</v>
      </c>
      <c r="L107" s="29">
        <v>5281.95</v>
      </c>
      <c r="M107" s="35">
        <f t="shared" si="3"/>
        <v>8794.9500000000007</v>
      </c>
      <c r="N107" s="19">
        <v>5281.95</v>
      </c>
      <c r="O107" s="19">
        <v>0</v>
      </c>
      <c r="P107" s="23">
        <f t="shared" si="2"/>
        <v>0.15</v>
      </c>
    </row>
    <row r="108" spans="1:16" hidden="1" x14ac:dyDescent="0.25">
      <c r="A108" s="18" t="s">
        <v>6</v>
      </c>
      <c r="B108" s="25">
        <v>36</v>
      </c>
      <c r="C108" s="25">
        <v>2028</v>
      </c>
      <c r="D108" s="18" t="s">
        <v>7</v>
      </c>
      <c r="E108" s="18">
        <v>505</v>
      </c>
      <c r="F108" s="20">
        <v>72</v>
      </c>
      <c r="G108" s="32">
        <v>4100</v>
      </c>
      <c r="H108" s="19">
        <v>585.71428500000002</v>
      </c>
      <c r="I108" s="19">
        <v>816</v>
      </c>
      <c r="J108" s="19">
        <v>3284</v>
      </c>
      <c r="K108" s="18">
        <v>615</v>
      </c>
      <c r="L108" s="29">
        <v>2669</v>
      </c>
      <c r="M108" s="35">
        <f t="shared" si="3"/>
        <v>3485</v>
      </c>
      <c r="N108" s="19">
        <v>2669</v>
      </c>
      <c r="O108" s="19">
        <v>0</v>
      </c>
      <c r="P108" s="23">
        <f t="shared" si="2"/>
        <v>0.15</v>
      </c>
    </row>
    <row r="109" spans="1:16" hidden="1" x14ac:dyDescent="0.25">
      <c r="A109" s="18" t="s">
        <v>6</v>
      </c>
      <c r="B109" s="25">
        <v>36</v>
      </c>
      <c r="C109" s="25">
        <v>2064</v>
      </c>
      <c r="D109" s="18" t="s">
        <v>7</v>
      </c>
      <c r="E109" s="18">
        <v>174</v>
      </c>
      <c r="F109" s="20">
        <v>34</v>
      </c>
      <c r="G109" s="32">
        <v>1407</v>
      </c>
      <c r="H109" s="19">
        <v>281.39999999999998</v>
      </c>
      <c r="I109" s="19">
        <v>296</v>
      </c>
      <c r="J109" s="19">
        <v>1111</v>
      </c>
      <c r="K109" s="18">
        <v>211.05</v>
      </c>
      <c r="L109" s="29">
        <v>899.95</v>
      </c>
      <c r="M109" s="35">
        <f t="shared" si="3"/>
        <v>1195.95</v>
      </c>
      <c r="N109" s="19">
        <v>899.95</v>
      </c>
      <c r="O109" s="19">
        <v>0</v>
      </c>
      <c r="P109" s="23">
        <f t="shared" si="2"/>
        <v>0.15</v>
      </c>
    </row>
    <row r="110" spans="1:16" hidden="1" x14ac:dyDescent="0.25">
      <c r="A110" s="18" t="s">
        <v>6</v>
      </c>
      <c r="B110" s="25">
        <v>36</v>
      </c>
      <c r="C110" s="25">
        <v>2068</v>
      </c>
      <c r="D110" s="18" t="s">
        <v>7</v>
      </c>
      <c r="E110" s="18">
        <v>231</v>
      </c>
      <c r="F110" s="20">
        <v>46</v>
      </c>
      <c r="G110" s="32">
        <v>2077</v>
      </c>
      <c r="H110" s="19">
        <v>415.4</v>
      </c>
      <c r="I110" s="19">
        <v>1553</v>
      </c>
      <c r="J110" s="19">
        <v>524</v>
      </c>
      <c r="K110" s="18">
        <v>311.55</v>
      </c>
      <c r="L110" s="29">
        <v>212.45</v>
      </c>
      <c r="M110" s="35">
        <f t="shared" si="3"/>
        <v>1765.45</v>
      </c>
      <c r="N110" s="19">
        <v>212.45</v>
      </c>
      <c r="O110" s="19">
        <v>0</v>
      </c>
      <c r="P110" s="23">
        <f t="shared" si="2"/>
        <v>0.15</v>
      </c>
    </row>
    <row r="111" spans="1:16" hidden="1" x14ac:dyDescent="0.25">
      <c r="A111" s="18" t="s">
        <v>6</v>
      </c>
      <c r="B111" s="25">
        <v>229</v>
      </c>
      <c r="C111" s="25">
        <v>2077</v>
      </c>
      <c r="D111" s="18" t="s">
        <v>7</v>
      </c>
      <c r="E111" s="18">
        <v>136</v>
      </c>
      <c r="F111" s="20">
        <v>27</v>
      </c>
      <c r="G111" s="32">
        <v>1138</v>
      </c>
      <c r="H111" s="19">
        <v>227.6</v>
      </c>
      <c r="I111" s="19">
        <v>482</v>
      </c>
      <c r="J111" s="19">
        <v>656</v>
      </c>
      <c r="K111" s="18">
        <v>170.7</v>
      </c>
      <c r="L111" s="29">
        <v>485.3</v>
      </c>
      <c r="M111" s="35">
        <f t="shared" si="3"/>
        <v>967.3</v>
      </c>
      <c r="N111" s="19">
        <v>485.3</v>
      </c>
      <c r="O111" s="19">
        <v>0</v>
      </c>
      <c r="P111" s="23">
        <f t="shared" si="2"/>
        <v>0.15</v>
      </c>
    </row>
    <row r="112" spans="1:16" hidden="1" x14ac:dyDescent="0.25">
      <c r="A112" s="18" t="s">
        <v>6</v>
      </c>
      <c r="B112" s="25">
        <v>194</v>
      </c>
      <c r="C112" s="25">
        <v>2086</v>
      </c>
      <c r="D112" s="18" t="s">
        <v>7</v>
      </c>
      <c r="E112" s="18">
        <v>73</v>
      </c>
      <c r="F112" s="20">
        <v>24</v>
      </c>
      <c r="G112" s="32">
        <v>660</v>
      </c>
      <c r="H112" s="19">
        <v>220</v>
      </c>
      <c r="I112" s="19">
        <v>196</v>
      </c>
      <c r="J112" s="19">
        <v>464</v>
      </c>
      <c r="K112" s="18">
        <v>99</v>
      </c>
      <c r="L112" s="29">
        <v>365</v>
      </c>
      <c r="M112" s="35">
        <f t="shared" si="3"/>
        <v>561</v>
      </c>
      <c r="N112" s="19">
        <v>365</v>
      </c>
      <c r="O112" s="19">
        <v>0</v>
      </c>
      <c r="P112" s="23">
        <f t="shared" si="2"/>
        <v>0.15</v>
      </c>
    </row>
    <row r="113" spans="1:16" hidden="1" x14ac:dyDescent="0.25">
      <c r="A113" s="18" t="s">
        <v>6</v>
      </c>
      <c r="B113" s="25">
        <v>36</v>
      </c>
      <c r="C113" s="25">
        <v>2092</v>
      </c>
      <c r="D113" s="18" t="s">
        <v>7</v>
      </c>
      <c r="E113" s="18">
        <v>312</v>
      </c>
      <c r="F113" s="20">
        <v>44</v>
      </c>
      <c r="G113" s="32">
        <v>2645</v>
      </c>
      <c r="H113" s="19">
        <v>377.85714200000001</v>
      </c>
      <c r="I113" s="19">
        <v>1113</v>
      </c>
      <c r="J113" s="19">
        <v>1532</v>
      </c>
      <c r="K113" s="18">
        <v>396.75</v>
      </c>
      <c r="L113" s="29">
        <v>1135.25</v>
      </c>
      <c r="M113" s="35">
        <f t="shared" si="3"/>
        <v>2248.25</v>
      </c>
      <c r="N113" s="19">
        <v>1135.25</v>
      </c>
      <c r="O113" s="19">
        <v>0</v>
      </c>
      <c r="P113" s="23">
        <f t="shared" si="2"/>
        <v>0.15</v>
      </c>
    </row>
    <row r="114" spans="1:16" hidden="1" x14ac:dyDescent="0.25">
      <c r="A114" s="18" t="s">
        <v>6</v>
      </c>
      <c r="B114" s="25">
        <v>36</v>
      </c>
      <c r="C114" s="25">
        <v>2099</v>
      </c>
      <c r="D114" s="18" t="s">
        <v>7</v>
      </c>
      <c r="E114" s="18">
        <v>156</v>
      </c>
      <c r="F114" s="20">
        <v>39</v>
      </c>
      <c r="G114" s="32">
        <v>1385</v>
      </c>
      <c r="H114" s="19">
        <v>346.25</v>
      </c>
      <c r="I114" s="19">
        <v>700</v>
      </c>
      <c r="J114" s="19">
        <v>685</v>
      </c>
      <c r="K114" s="18">
        <v>207.75</v>
      </c>
      <c r="L114" s="29">
        <v>477.25</v>
      </c>
      <c r="M114" s="35">
        <f t="shared" si="3"/>
        <v>1177.25</v>
      </c>
      <c r="N114" s="19">
        <v>477.25</v>
      </c>
      <c r="O114" s="19">
        <v>0</v>
      </c>
      <c r="P114" s="23">
        <f t="shared" si="2"/>
        <v>0.15</v>
      </c>
    </row>
    <row r="115" spans="1:16" hidden="1" x14ac:dyDescent="0.25">
      <c r="A115" s="18" t="s">
        <v>6</v>
      </c>
      <c r="B115" s="25">
        <v>201</v>
      </c>
      <c r="C115" s="25">
        <v>2105</v>
      </c>
      <c r="D115" s="18" t="s">
        <v>7</v>
      </c>
      <c r="E115" s="18">
        <v>12</v>
      </c>
      <c r="F115" s="20">
        <v>12</v>
      </c>
      <c r="G115" s="32">
        <v>199</v>
      </c>
      <c r="H115" s="19">
        <v>199</v>
      </c>
      <c r="I115" s="19">
        <v>199</v>
      </c>
      <c r="J115" s="19">
        <v>0</v>
      </c>
      <c r="K115" s="18">
        <v>29.85</v>
      </c>
      <c r="L115" s="29">
        <v>-29.85</v>
      </c>
      <c r="M115" s="35">
        <f t="shared" si="3"/>
        <v>169.15</v>
      </c>
      <c r="N115" s="19">
        <v>-29.85</v>
      </c>
      <c r="O115" s="19">
        <v>0</v>
      </c>
      <c r="P115" s="23">
        <f t="shared" si="2"/>
        <v>0.15</v>
      </c>
    </row>
    <row r="116" spans="1:16" hidden="1" x14ac:dyDescent="0.25">
      <c r="A116" s="18" t="s">
        <v>6</v>
      </c>
      <c r="B116" s="25">
        <v>36</v>
      </c>
      <c r="C116" s="25">
        <v>2116</v>
      </c>
      <c r="D116" s="18" t="s">
        <v>7</v>
      </c>
      <c r="E116" s="18">
        <v>221</v>
      </c>
      <c r="F116" s="20">
        <v>55</v>
      </c>
      <c r="G116" s="32">
        <v>2039</v>
      </c>
      <c r="H116" s="19">
        <v>509.75</v>
      </c>
      <c r="I116" s="19">
        <v>1195</v>
      </c>
      <c r="J116" s="19">
        <v>844</v>
      </c>
      <c r="K116" s="18">
        <v>305.85000000000002</v>
      </c>
      <c r="L116" s="29">
        <v>538.15</v>
      </c>
      <c r="M116" s="35">
        <f t="shared" si="3"/>
        <v>1733.15</v>
      </c>
      <c r="N116" s="19">
        <v>538.15</v>
      </c>
      <c r="O116" s="19">
        <v>0</v>
      </c>
      <c r="P116" s="23">
        <f t="shared" si="2"/>
        <v>0.15000000000000002</v>
      </c>
    </row>
    <row r="117" spans="1:16" hidden="1" x14ac:dyDescent="0.25">
      <c r="A117" s="18" t="s">
        <v>6</v>
      </c>
      <c r="B117" s="25">
        <v>194</v>
      </c>
      <c r="C117" s="25">
        <v>2124</v>
      </c>
      <c r="D117" s="18" t="s">
        <v>7</v>
      </c>
      <c r="E117" s="18">
        <v>311</v>
      </c>
      <c r="F117" s="20">
        <v>38</v>
      </c>
      <c r="G117" s="32">
        <v>2596</v>
      </c>
      <c r="H117" s="19">
        <v>324.5</v>
      </c>
      <c r="I117" s="19">
        <v>797</v>
      </c>
      <c r="J117" s="19">
        <v>1799</v>
      </c>
      <c r="K117" s="18">
        <v>389.4</v>
      </c>
      <c r="L117" s="29">
        <v>1409.6</v>
      </c>
      <c r="M117" s="35">
        <f t="shared" si="3"/>
        <v>2206.6</v>
      </c>
      <c r="N117" s="19">
        <v>1409.6</v>
      </c>
      <c r="O117" s="19">
        <v>0</v>
      </c>
      <c r="P117" s="23">
        <f t="shared" si="2"/>
        <v>0.15</v>
      </c>
    </row>
    <row r="118" spans="1:16" hidden="1" x14ac:dyDescent="0.25">
      <c r="A118" s="18" t="s">
        <v>6</v>
      </c>
      <c r="B118" s="25">
        <v>21</v>
      </c>
      <c r="C118" s="25">
        <v>2153</v>
      </c>
      <c r="D118" s="18" t="s">
        <v>7</v>
      </c>
      <c r="E118" s="18">
        <v>474</v>
      </c>
      <c r="F118" s="20">
        <v>237</v>
      </c>
      <c r="G118" s="32">
        <v>3737</v>
      </c>
      <c r="H118" s="19">
        <v>1868.5</v>
      </c>
      <c r="I118" s="19">
        <v>0</v>
      </c>
      <c r="J118" s="19">
        <v>3737</v>
      </c>
      <c r="K118" s="18">
        <v>560.54999999999995</v>
      </c>
      <c r="L118" s="29">
        <v>3176.45</v>
      </c>
      <c r="M118" s="35">
        <f t="shared" si="3"/>
        <v>3176.45</v>
      </c>
      <c r="N118" s="19">
        <v>3176.45</v>
      </c>
      <c r="O118" s="19">
        <v>0</v>
      </c>
      <c r="P118" s="23">
        <f t="shared" si="2"/>
        <v>0.15</v>
      </c>
    </row>
    <row r="119" spans="1:16" hidden="1" x14ac:dyDescent="0.25">
      <c r="A119" s="18" t="s">
        <v>6</v>
      </c>
      <c r="B119" s="25">
        <v>36</v>
      </c>
      <c r="C119" s="25">
        <v>2191</v>
      </c>
      <c r="D119" s="18" t="s">
        <v>7</v>
      </c>
      <c r="E119" s="18">
        <v>467</v>
      </c>
      <c r="F119" s="20">
        <v>46</v>
      </c>
      <c r="G119" s="32">
        <v>4087</v>
      </c>
      <c r="H119" s="19">
        <v>408.7</v>
      </c>
      <c r="I119" s="19">
        <v>1550</v>
      </c>
      <c r="J119" s="19">
        <v>2537</v>
      </c>
      <c r="K119" s="18">
        <v>613.04999999999995</v>
      </c>
      <c r="L119" s="29">
        <v>1923.95</v>
      </c>
      <c r="M119" s="35">
        <f t="shared" si="3"/>
        <v>3473.95</v>
      </c>
      <c r="N119" s="19">
        <v>1923.95</v>
      </c>
      <c r="O119" s="19">
        <v>0</v>
      </c>
      <c r="P119" s="23">
        <f t="shared" si="2"/>
        <v>0.15</v>
      </c>
    </row>
    <row r="120" spans="1:16" hidden="1" x14ac:dyDescent="0.25">
      <c r="A120" s="18" t="s">
        <v>6</v>
      </c>
      <c r="B120" s="25">
        <v>69</v>
      </c>
      <c r="C120" s="25">
        <v>2203</v>
      </c>
      <c r="D120" s="18" t="s">
        <v>8</v>
      </c>
      <c r="E120" s="18">
        <v>58</v>
      </c>
      <c r="F120" s="20">
        <v>58</v>
      </c>
      <c r="G120" s="32">
        <v>474</v>
      </c>
      <c r="H120" s="19">
        <v>474</v>
      </c>
      <c r="I120" s="19">
        <v>0</v>
      </c>
      <c r="J120" s="19">
        <v>474</v>
      </c>
      <c r="K120" s="18">
        <v>80.58</v>
      </c>
      <c r="L120" s="29">
        <v>393.42</v>
      </c>
      <c r="M120" s="35">
        <f t="shared" si="3"/>
        <v>393.42</v>
      </c>
      <c r="N120" s="19">
        <v>393.42</v>
      </c>
      <c r="O120" s="19">
        <v>0</v>
      </c>
      <c r="P120" s="23">
        <f t="shared" si="2"/>
        <v>0.16999999999999998</v>
      </c>
    </row>
    <row r="121" spans="1:16" hidden="1" x14ac:dyDescent="0.25">
      <c r="A121" s="18" t="s">
        <v>6</v>
      </c>
      <c r="B121" s="25">
        <v>248</v>
      </c>
      <c r="C121" s="25">
        <v>2204</v>
      </c>
      <c r="D121" s="18" t="s">
        <v>8</v>
      </c>
      <c r="E121" s="18">
        <v>51</v>
      </c>
      <c r="F121" s="20">
        <v>25</v>
      </c>
      <c r="G121" s="32">
        <v>407</v>
      </c>
      <c r="H121" s="19">
        <v>203.5</v>
      </c>
      <c r="I121" s="19">
        <v>0</v>
      </c>
      <c r="J121" s="19">
        <v>407</v>
      </c>
      <c r="K121" s="18">
        <v>69.19</v>
      </c>
      <c r="L121" s="29">
        <v>337.81</v>
      </c>
      <c r="M121" s="35">
        <f t="shared" si="3"/>
        <v>337.81</v>
      </c>
      <c r="N121" s="19">
        <v>337.81</v>
      </c>
      <c r="O121" s="19">
        <v>0</v>
      </c>
      <c r="P121" s="23">
        <f t="shared" si="2"/>
        <v>0.16999999999999998</v>
      </c>
    </row>
    <row r="122" spans="1:16" hidden="1" x14ac:dyDescent="0.25">
      <c r="A122" s="18" t="s">
        <v>6</v>
      </c>
      <c r="B122" s="25">
        <v>248</v>
      </c>
      <c r="C122" s="25">
        <v>2207</v>
      </c>
      <c r="D122" s="18" t="s">
        <v>7</v>
      </c>
      <c r="E122" s="18">
        <v>65</v>
      </c>
      <c r="F122" s="20">
        <v>16</v>
      </c>
      <c r="G122" s="32">
        <v>512</v>
      </c>
      <c r="H122" s="19">
        <v>128</v>
      </c>
      <c r="I122" s="19">
        <v>0</v>
      </c>
      <c r="J122" s="19">
        <v>512</v>
      </c>
      <c r="K122" s="18">
        <v>76.8</v>
      </c>
      <c r="L122" s="29">
        <v>435.2</v>
      </c>
      <c r="M122" s="35">
        <f t="shared" si="3"/>
        <v>435.2</v>
      </c>
      <c r="N122" s="19">
        <v>435.2</v>
      </c>
      <c r="O122" s="19">
        <v>0</v>
      </c>
      <c r="P122" s="23">
        <f t="shared" si="2"/>
        <v>0.15</v>
      </c>
    </row>
    <row r="123" spans="1:16" hidden="1" x14ac:dyDescent="0.25">
      <c r="A123" s="18" t="s">
        <v>6</v>
      </c>
      <c r="B123" s="25">
        <v>36</v>
      </c>
      <c r="C123" s="25">
        <v>2213</v>
      </c>
      <c r="D123" s="18" t="s">
        <v>7</v>
      </c>
      <c r="E123" s="18">
        <v>203</v>
      </c>
      <c r="F123" s="20">
        <v>50</v>
      </c>
      <c r="G123" s="32">
        <v>1618</v>
      </c>
      <c r="H123" s="19">
        <v>404.5</v>
      </c>
      <c r="I123" s="19">
        <v>154</v>
      </c>
      <c r="J123" s="19">
        <v>1464</v>
      </c>
      <c r="K123" s="18">
        <v>242.7</v>
      </c>
      <c r="L123" s="29">
        <v>1221.3</v>
      </c>
      <c r="M123" s="35">
        <f t="shared" si="3"/>
        <v>1375.3</v>
      </c>
      <c r="N123" s="19">
        <v>1221.3</v>
      </c>
      <c r="O123" s="19">
        <v>0</v>
      </c>
      <c r="P123" s="23">
        <f t="shared" si="2"/>
        <v>0.15</v>
      </c>
    </row>
    <row r="124" spans="1:16" hidden="1" x14ac:dyDescent="0.25">
      <c r="A124" s="18" t="s">
        <v>6</v>
      </c>
      <c r="B124" s="25">
        <v>194</v>
      </c>
      <c r="C124" s="25">
        <v>2219</v>
      </c>
      <c r="D124" s="18" t="s">
        <v>7</v>
      </c>
      <c r="E124" s="18">
        <v>334</v>
      </c>
      <c r="F124" s="20">
        <v>83</v>
      </c>
      <c r="G124" s="32">
        <v>3011</v>
      </c>
      <c r="H124" s="19">
        <v>752.75</v>
      </c>
      <c r="I124" s="19">
        <v>2377</v>
      </c>
      <c r="J124" s="19">
        <v>634</v>
      </c>
      <c r="K124" s="18">
        <v>451.65</v>
      </c>
      <c r="L124" s="29">
        <v>182.35</v>
      </c>
      <c r="M124" s="35">
        <f t="shared" si="3"/>
        <v>2559.35</v>
      </c>
      <c r="N124" s="19">
        <v>182.35</v>
      </c>
      <c r="O124" s="19">
        <v>0</v>
      </c>
      <c r="P124" s="23">
        <f t="shared" si="2"/>
        <v>0.15</v>
      </c>
    </row>
    <row r="125" spans="1:16" hidden="1" x14ac:dyDescent="0.25">
      <c r="A125" s="18" t="s">
        <v>6</v>
      </c>
      <c r="B125" s="25">
        <v>194</v>
      </c>
      <c r="C125" s="25">
        <v>2226</v>
      </c>
      <c r="D125" s="18" t="s">
        <v>7</v>
      </c>
      <c r="E125" s="18">
        <v>361</v>
      </c>
      <c r="F125" s="20">
        <v>45</v>
      </c>
      <c r="G125" s="32">
        <v>3064</v>
      </c>
      <c r="H125" s="19">
        <v>383</v>
      </c>
      <c r="I125" s="19">
        <v>1869</v>
      </c>
      <c r="J125" s="19">
        <v>1195</v>
      </c>
      <c r="K125" s="18">
        <v>459.6</v>
      </c>
      <c r="L125" s="29">
        <v>735.4</v>
      </c>
      <c r="M125" s="35">
        <f t="shared" si="3"/>
        <v>2604.4</v>
      </c>
      <c r="N125" s="19">
        <v>735.4</v>
      </c>
      <c r="O125" s="19">
        <v>0</v>
      </c>
      <c r="P125" s="23">
        <f t="shared" si="2"/>
        <v>0.15</v>
      </c>
    </row>
    <row r="126" spans="1:16" hidden="1" x14ac:dyDescent="0.25">
      <c r="A126" s="18" t="s">
        <v>6</v>
      </c>
      <c r="B126" s="25">
        <v>263</v>
      </c>
      <c r="C126" s="25">
        <v>2230</v>
      </c>
      <c r="D126" s="18" t="s">
        <v>7</v>
      </c>
      <c r="E126" s="18">
        <v>1075</v>
      </c>
      <c r="F126" s="20">
        <v>76</v>
      </c>
      <c r="G126" s="32">
        <v>9433</v>
      </c>
      <c r="H126" s="19">
        <v>673.78571399999998</v>
      </c>
      <c r="I126" s="19">
        <v>4415</v>
      </c>
      <c r="J126" s="19">
        <v>5018</v>
      </c>
      <c r="K126" s="18">
        <v>1414.95</v>
      </c>
      <c r="L126" s="29">
        <v>3603.05</v>
      </c>
      <c r="M126" s="35">
        <f t="shared" si="3"/>
        <v>8018.05</v>
      </c>
      <c r="N126" s="19">
        <v>3603.05</v>
      </c>
      <c r="O126" s="19">
        <v>0</v>
      </c>
      <c r="P126" s="23">
        <f t="shared" si="2"/>
        <v>0.15</v>
      </c>
    </row>
    <row r="127" spans="1:16" hidden="1" x14ac:dyDescent="0.25">
      <c r="A127" s="18" t="s">
        <v>6</v>
      </c>
      <c r="B127" s="25">
        <v>194</v>
      </c>
      <c r="C127" s="25">
        <v>2234</v>
      </c>
      <c r="D127" s="18" t="s">
        <v>7</v>
      </c>
      <c r="E127" s="18">
        <v>398</v>
      </c>
      <c r="F127" s="20">
        <v>49</v>
      </c>
      <c r="G127" s="32">
        <v>3515</v>
      </c>
      <c r="H127" s="19">
        <v>439.375</v>
      </c>
      <c r="I127" s="19">
        <v>1702</v>
      </c>
      <c r="J127" s="19">
        <v>1813</v>
      </c>
      <c r="K127" s="18">
        <v>527.25</v>
      </c>
      <c r="L127" s="29">
        <v>1285.75</v>
      </c>
      <c r="M127" s="35">
        <f t="shared" si="3"/>
        <v>2987.75</v>
      </c>
      <c r="N127" s="19">
        <v>1285.75</v>
      </c>
      <c r="O127" s="19">
        <v>0</v>
      </c>
      <c r="P127" s="23">
        <f t="shared" si="2"/>
        <v>0.15</v>
      </c>
    </row>
    <row r="128" spans="1:16" hidden="1" x14ac:dyDescent="0.25">
      <c r="A128" s="18" t="s">
        <v>6</v>
      </c>
      <c r="B128" s="25">
        <v>21</v>
      </c>
      <c r="C128" s="25">
        <v>2243</v>
      </c>
      <c r="D128" s="18" t="s">
        <v>8</v>
      </c>
      <c r="E128" s="18">
        <v>8</v>
      </c>
      <c r="F128" s="20">
        <v>1</v>
      </c>
      <c r="G128" s="32">
        <v>48</v>
      </c>
      <c r="H128" s="19">
        <v>6</v>
      </c>
      <c r="I128" s="19">
        <v>0</v>
      </c>
      <c r="J128" s="19">
        <v>48</v>
      </c>
      <c r="K128" s="18">
        <v>8.16</v>
      </c>
      <c r="L128" s="29">
        <v>39.840000000000003</v>
      </c>
      <c r="M128" s="35">
        <f t="shared" si="3"/>
        <v>39.840000000000003</v>
      </c>
      <c r="N128" s="19">
        <v>39.840000000000003</v>
      </c>
      <c r="O128" s="19">
        <v>0</v>
      </c>
      <c r="P128" s="23">
        <f t="shared" si="2"/>
        <v>0.17</v>
      </c>
    </row>
    <row r="129" spans="1:16" hidden="1" x14ac:dyDescent="0.25">
      <c r="A129" s="18" t="s">
        <v>6</v>
      </c>
      <c r="B129" s="25">
        <v>194</v>
      </c>
      <c r="C129" s="25">
        <v>2246</v>
      </c>
      <c r="D129" s="18" t="s">
        <v>7</v>
      </c>
      <c r="E129" s="18">
        <v>350</v>
      </c>
      <c r="F129" s="20">
        <v>58</v>
      </c>
      <c r="G129" s="32">
        <v>2811</v>
      </c>
      <c r="H129" s="19">
        <v>468.5</v>
      </c>
      <c r="I129" s="19">
        <v>771</v>
      </c>
      <c r="J129" s="19">
        <v>2040</v>
      </c>
      <c r="K129" s="18">
        <v>421.65</v>
      </c>
      <c r="L129" s="29">
        <v>1618.35</v>
      </c>
      <c r="M129" s="35">
        <f t="shared" si="3"/>
        <v>2389.35</v>
      </c>
      <c r="N129" s="19">
        <v>1618.35</v>
      </c>
      <c r="O129" s="19">
        <v>0</v>
      </c>
      <c r="P129" s="23">
        <f t="shared" si="2"/>
        <v>0.15</v>
      </c>
    </row>
    <row r="130" spans="1:16" hidden="1" x14ac:dyDescent="0.25">
      <c r="A130" s="18" t="s">
        <v>6</v>
      </c>
      <c r="B130" s="25">
        <v>36</v>
      </c>
      <c r="C130" s="25">
        <v>2250</v>
      </c>
      <c r="D130" s="18" t="s">
        <v>7</v>
      </c>
      <c r="E130" s="18">
        <v>560</v>
      </c>
      <c r="F130" s="20">
        <v>62</v>
      </c>
      <c r="G130" s="32">
        <v>4876</v>
      </c>
      <c r="H130" s="19">
        <v>541.77777700000001</v>
      </c>
      <c r="I130" s="19">
        <v>2161</v>
      </c>
      <c r="J130" s="19">
        <v>2715</v>
      </c>
      <c r="K130" s="18">
        <v>731.4</v>
      </c>
      <c r="L130" s="29">
        <v>1983.6</v>
      </c>
      <c r="M130" s="35">
        <f t="shared" si="3"/>
        <v>4144.6000000000004</v>
      </c>
      <c r="N130" s="19">
        <v>1983.6</v>
      </c>
      <c r="O130" s="19">
        <v>0</v>
      </c>
      <c r="P130" s="23">
        <f t="shared" ref="P130:P193" si="4">K130/G130</f>
        <v>0.15</v>
      </c>
    </row>
    <row r="131" spans="1:16" hidden="1" x14ac:dyDescent="0.25">
      <c r="A131" s="18" t="s">
        <v>6</v>
      </c>
      <c r="B131" s="25">
        <v>229</v>
      </c>
      <c r="C131" s="25">
        <v>2277</v>
      </c>
      <c r="D131" s="18" t="s">
        <v>7</v>
      </c>
      <c r="E131" s="18">
        <v>218</v>
      </c>
      <c r="F131" s="20">
        <v>54</v>
      </c>
      <c r="G131" s="32">
        <v>1719</v>
      </c>
      <c r="H131" s="19">
        <v>429.75</v>
      </c>
      <c r="I131" s="19">
        <v>508</v>
      </c>
      <c r="J131" s="19">
        <v>1211</v>
      </c>
      <c r="K131" s="18">
        <v>257.85000000000002</v>
      </c>
      <c r="L131" s="29">
        <v>953.15</v>
      </c>
      <c r="M131" s="35">
        <f t="shared" ref="M131:M194" si="5">L131+I131</f>
        <v>1461.15</v>
      </c>
      <c r="N131" s="19">
        <v>953.15</v>
      </c>
      <c r="O131" s="19">
        <v>0</v>
      </c>
      <c r="P131" s="23">
        <f t="shared" si="4"/>
        <v>0.15000000000000002</v>
      </c>
    </row>
    <row r="132" spans="1:16" hidden="1" x14ac:dyDescent="0.25">
      <c r="A132" s="18" t="s">
        <v>6</v>
      </c>
      <c r="B132" s="25">
        <v>69</v>
      </c>
      <c r="C132" s="25">
        <v>2281</v>
      </c>
      <c r="D132" s="18" t="s">
        <v>7</v>
      </c>
      <c r="E132" s="18">
        <v>422</v>
      </c>
      <c r="F132" s="20">
        <v>84</v>
      </c>
      <c r="G132" s="32">
        <v>3627</v>
      </c>
      <c r="H132" s="19">
        <v>725.4</v>
      </c>
      <c r="I132" s="19">
        <v>1329</v>
      </c>
      <c r="J132" s="19">
        <v>2298</v>
      </c>
      <c r="K132" s="18">
        <v>544.04999999999995</v>
      </c>
      <c r="L132" s="29">
        <v>1753.95</v>
      </c>
      <c r="M132" s="35">
        <f t="shared" si="5"/>
        <v>3082.95</v>
      </c>
      <c r="N132" s="19">
        <v>1753.95</v>
      </c>
      <c r="O132" s="19">
        <v>0</v>
      </c>
      <c r="P132" s="23">
        <f t="shared" si="4"/>
        <v>0.15</v>
      </c>
    </row>
    <row r="133" spans="1:16" hidden="1" x14ac:dyDescent="0.25">
      <c r="A133" s="18" t="s">
        <v>6</v>
      </c>
      <c r="B133" s="25">
        <v>170</v>
      </c>
      <c r="C133" s="25">
        <v>2321</v>
      </c>
      <c r="D133" s="18" t="s">
        <v>7</v>
      </c>
      <c r="E133" s="18">
        <v>487</v>
      </c>
      <c r="F133" s="20">
        <v>48</v>
      </c>
      <c r="G133" s="32">
        <v>4143</v>
      </c>
      <c r="H133" s="19">
        <v>414.3</v>
      </c>
      <c r="I133" s="19">
        <v>2156</v>
      </c>
      <c r="J133" s="19">
        <v>1987</v>
      </c>
      <c r="K133" s="18">
        <v>621.45000000000005</v>
      </c>
      <c r="L133" s="29">
        <v>1365.55</v>
      </c>
      <c r="M133" s="35">
        <f t="shared" si="5"/>
        <v>3521.55</v>
      </c>
      <c r="N133" s="19">
        <v>1365.55</v>
      </c>
      <c r="O133" s="19">
        <v>0</v>
      </c>
      <c r="P133" s="23">
        <f t="shared" si="4"/>
        <v>0.15000000000000002</v>
      </c>
    </row>
    <row r="134" spans="1:16" hidden="1" x14ac:dyDescent="0.25">
      <c r="A134" s="18" t="s">
        <v>6</v>
      </c>
      <c r="B134" s="25">
        <v>36</v>
      </c>
      <c r="C134" s="25">
        <v>2326</v>
      </c>
      <c r="D134" s="18" t="s">
        <v>8</v>
      </c>
      <c r="E134" s="18">
        <v>98</v>
      </c>
      <c r="F134" s="20">
        <v>49</v>
      </c>
      <c r="G134" s="32">
        <v>904</v>
      </c>
      <c r="H134" s="19">
        <v>452</v>
      </c>
      <c r="I134" s="19">
        <v>332</v>
      </c>
      <c r="J134" s="19">
        <v>572</v>
      </c>
      <c r="K134" s="18">
        <v>153.68</v>
      </c>
      <c r="L134" s="29">
        <v>418.32</v>
      </c>
      <c r="M134" s="35">
        <f t="shared" si="5"/>
        <v>750.31999999999994</v>
      </c>
      <c r="N134" s="19">
        <v>418.32</v>
      </c>
      <c r="O134" s="19">
        <v>0</v>
      </c>
      <c r="P134" s="23">
        <f t="shared" si="4"/>
        <v>0.17</v>
      </c>
    </row>
    <row r="135" spans="1:16" hidden="1" x14ac:dyDescent="0.25">
      <c r="A135" s="18" t="s">
        <v>6</v>
      </c>
      <c r="B135" s="25">
        <v>288</v>
      </c>
      <c r="C135" s="25">
        <v>2338</v>
      </c>
      <c r="D135" s="18" t="s">
        <v>8</v>
      </c>
      <c r="E135" s="18">
        <v>23</v>
      </c>
      <c r="F135" s="20">
        <v>23</v>
      </c>
      <c r="G135" s="32">
        <v>182</v>
      </c>
      <c r="H135" s="19">
        <v>182</v>
      </c>
      <c r="I135" s="19">
        <v>0</v>
      </c>
      <c r="J135" s="19">
        <v>182</v>
      </c>
      <c r="K135" s="18">
        <v>30.94</v>
      </c>
      <c r="L135" s="29">
        <v>151.06</v>
      </c>
      <c r="M135" s="35">
        <f t="shared" si="5"/>
        <v>151.06</v>
      </c>
      <c r="N135" s="19">
        <v>151.06</v>
      </c>
      <c r="O135" s="19">
        <v>0</v>
      </c>
      <c r="P135" s="23">
        <f t="shared" si="4"/>
        <v>0.17</v>
      </c>
    </row>
    <row r="136" spans="1:16" hidden="1" x14ac:dyDescent="0.25">
      <c r="A136" s="18" t="s">
        <v>6</v>
      </c>
      <c r="B136" s="25">
        <v>288</v>
      </c>
      <c r="C136" s="25">
        <v>2358</v>
      </c>
      <c r="D136" s="18" t="s">
        <v>8</v>
      </c>
      <c r="E136" s="18">
        <v>94</v>
      </c>
      <c r="F136" s="20">
        <v>31</v>
      </c>
      <c r="G136" s="32">
        <v>756</v>
      </c>
      <c r="H136" s="19">
        <v>252</v>
      </c>
      <c r="I136" s="19">
        <v>284</v>
      </c>
      <c r="J136" s="19">
        <v>472</v>
      </c>
      <c r="K136" s="18">
        <v>128.52000000000001</v>
      </c>
      <c r="L136" s="29">
        <v>343.48</v>
      </c>
      <c r="M136" s="35">
        <f t="shared" si="5"/>
        <v>627.48</v>
      </c>
      <c r="N136" s="19">
        <v>343.48</v>
      </c>
      <c r="O136" s="19">
        <v>0</v>
      </c>
      <c r="P136" s="23">
        <f t="shared" si="4"/>
        <v>0.17</v>
      </c>
    </row>
    <row r="137" spans="1:16" hidden="1" x14ac:dyDescent="0.25">
      <c r="A137" s="18" t="s">
        <v>6</v>
      </c>
      <c r="B137" s="25">
        <v>194</v>
      </c>
      <c r="C137" s="25">
        <v>2377</v>
      </c>
      <c r="D137" s="18" t="s">
        <v>7</v>
      </c>
      <c r="E137" s="18">
        <v>172</v>
      </c>
      <c r="F137" s="20">
        <v>34</v>
      </c>
      <c r="G137" s="32">
        <v>1422</v>
      </c>
      <c r="H137" s="19">
        <v>284.39999999999998</v>
      </c>
      <c r="I137" s="19">
        <v>696</v>
      </c>
      <c r="J137" s="19">
        <v>726</v>
      </c>
      <c r="K137" s="18">
        <v>213.3</v>
      </c>
      <c r="L137" s="29">
        <v>512.70000000000005</v>
      </c>
      <c r="M137" s="35">
        <f t="shared" si="5"/>
        <v>1208.7</v>
      </c>
      <c r="N137" s="19">
        <v>512.70000000000005</v>
      </c>
      <c r="O137" s="19">
        <v>0</v>
      </c>
      <c r="P137" s="23">
        <f t="shared" si="4"/>
        <v>0.15</v>
      </c>
    </row>
    <row r="138" spans="1:16" hidden="1" x14ac:dyDescent="0.25">
      <c r="A138" s="18" t="s">
        <v>6</v>
      </c>
      <c r="B138" s="25">
        <v>36</v>
      </c>
      <c r="C138" s="25">
        <v>2396</v>
      </c>
      <c r="D138" s="18" t="s">
        <v>7</v>
      </c>
      <c r="E138" s="18">
        <v>314</v>
      </c>
      <c r="F138" s="20">
        <v>39</v>
      </c>
      <c r="G138" s="32">
        <v>2611</v>
      </c>
      <c r="H138" s="19">
        <v>326.375</v>
      </c>
      <c r="I138" s="19">
        <v>454</v>
      </c>
      <c r="J138" s="19">
        <v>2157</v>
      </c>
      <c r="K138" s="18">
        <v>391.65</v>
      </c>
      <c r="L138" s="29">
        <v>1765.35</v>
      </c>
      <c r="M138" s="35">
        <f t="shared" si="5"/>
        <v>2219.35</v>
      </c>
      <c r="N138" s="19">
        <v>1765.35</v>
      </c>
      <c r="O138" s="19">
        <v>0</v>
      </c>
      <c r="P138" s="23">
        <f t="shared" si="4"/>
        <v>0.15</v>
      </c>
    </row>
    <row r="139" spans="1:16" hidden="1" x14ac:dyDescent="0.25">
      <c r="A139" s="18" t="s">
        <v>6</v>
      </c>
      <c r="B139" s="25">
        <v>77</v>
      </c>
      <c r="C139" s="25">
        <v>2423</v>
      </c>
      <c r="D139" s="18" t="s">
        <v>7</v>
      </c>
      <c r="E139" s="18">
        <v>744</v>
      </c>
      <c r="F139" s="20">
        <v>82</v>
      </c>
      <c r="G139" s="32">
        <v>6289</v>
      </c>
      <c r="H139" s="19">
        <v>698.77777700000001</v>
      </c>
      <c r="I139" s="19">
        <v>2179</v>
      </c>
      <c r="J139" s="19">
        <v>4110</v>
      </c>
      <c r="K139" s="18">
        <v>943.35</v>
      </c>
      <c r="L139" s="29">
        <v>3166.65</v>
      </c>
      <c r="M139" s="35">
        <f t="shared" si="5"/>
        <v>5345.65</v>
      </c>
      <c r="N139" s="19">
        <v>3166.65</v>
      </c>
      <c r="O139" s="19">
        <v>0</v>
      </c>
      <c r="P139" s="23">
        <f t="shared" si="4"/>
        <v>0.15</v>
      </c>
    </row>
    <row r="140" spans="1:16" hidden="1" x14ac:dyDescent="0.25">
      <c r="A140" s="18" t="s">
        <v>6</v>
      </c>
      <c r="B140" s="25">
        <v>288</v>
      </c>
      <c r="C140" s="25">
        <v>2433</v>
      </c>
      <c r="D140" s="18" t="s">
        <v>7</v>
      </c>
      <c r="E140" s="18">
        <v>419</v>
      </c>
      <c r="F140" s="20">
        <v>41</v>
      </c>
      <c r="G140" s="32">
        <v>3608</v>
      </c>
      <c r="H140" s="19">
        <v>360.8</v>
      </c>
      <c r="I140" s="19">
        <v>1182</v>
      </c>
      <c r="J140" s="19">
        <v>2426</v>
      </c>
      <c r="K140" s="18">
        <v>541.20000000000005</v>
      </c>
      <c r="L140" s="29">
        <v>1884.8</v>
      </c>
      <c r="M140" s="35">
        <f t="shared" si="5"/>
        <v>3066.8</v>
      </c>
      <c r="N140" s="19">
        <v>1884.8</v>
      </c>
      <c r="O140" s="19">
        <v>0</v>
      </c>
      <c r="P140" s="23">
        <f t="shared" si="4"/>
        <v>0.15000000000000002</v>
      </c>
    </row>
    <row r="141" spans="1:16" hidden="1" x14ac:dyDescent="0.25">
      <c r="A141" s="18" t="s">
        <v>6</v>
      </c>
      <c r="B141" s="25">
        <v>36</v>
      </c>
      <c r="C141" s="25">
        <v>2435</v>
      </c>
      <c r="D141" s="18" t="s">
        <v>7</v>
      </c>
      <c r="E141" s="18">
        <v>224</v>
      </c>
      <c r="F141" s="20">
        <v>44</v>
      </c>
      <c r="G141" s="32">
        <v>1935</v>
      </c>
      <c r="H141" s="19">
        <v>387</v>
      </c>
      <c r="I141" s="19">
        <v>344</v>
      </c>
      <c r="J141" s="19">
        <v>1591</v>
      </c>
      <c r="K141" s="18">
        <v>290.25</v>
      </c>
      <c r="L141" s="29">
        <v>1300.75</v>
      </c>
      <c r="M141" s="35">
        <f t="shared" si="5"/>
        <v>1644.75</v>
      </c>
      <c r="N141" s="19">
        <v>1300.75</v>
      </c>
      <c r="O141" s="19">
        <v>0</v>
      </c>
      <c r="P141" s="23">
        <f t="shared" si="4"/>
        <v>0.15</v>
      </c>
    </row>
    <row r="142" spans="1:16" hidden="1" x14ac:dyDescent="0.25">
      <c r="A142" s="18" t="s">
        <v>6</v>
      </c>
      <c r="B142" s="25">
        <v>248</v>
      </c>
      <c r="C142" s="25">
        <v>2542</v>
      </c>
      <c r="D142" s="18" t="s">
        <v>7</v>
      </c>
      <c r="E142" s="18">
        <v>162</v>
      </c>
      <c r="F142" s="20">
        <v>40</v>
      </c>
      <c r="G142" s="32">
        <v>1491</v>
      </c>
      <c r="H142" s="19">
        <v>372.75</v>
      </c>
      <c r="I142" s="19">
        <v>442</v>
      </c>
      <c r="J142" s="19">
        <v>1049</v>
      </c>
      <c r="K142" s="18">
        <v>223.65</v>
      </c>
      <c r="L142" s="29">
        <v>825.35</v>
      </c>
      <c r="M142" s="35">
        <f t="shared" si="5"/>
        <v>1267.3499999999999</v>
      </c>
      <c r="N142" s="19">
        <v>825.35</v>
      </c>
      <c r="O142" s="19">
        <v>0</v>
      </c>
      <c r="P142" s="23">
        <f t="shared" si="4"/>
        <v>0.15</v>
      </c>
    </row>
    <row r="143" spans="1:16" hidden="1" x14ac:dyDescent="0.25">
      <c r="A143" s="18" t="s">
        <v>6</v>
      </c>
      <c r="B143" s="25">
        <v>224</v>
      </c>
      <c r="C143" s="25">
        <v>2651</v>
      </c>
      <c r="D143" s="18" t="s">
        <v>8</v>
      </c>
      <c r="E143" s="18">
        <v>76</v>
      </c>
      <c r="F143" s="20">
        <v>76</v>
      </c>
      <c r="G143" s="32">
        <v>1068</v>
      </c>
      <c r="H143" s="19">
        <v>1068</v>
      </c>
      <c r="I143" s="19">
        <v>870</v>
      </c>
      <c r="J143" s="19">
        <v>198</v>
      </c>
      <c r="K143" s="18">
        <v>181.56</v>
      </c>
      <c r="L143" s="29">
        <v>16.440000000000001</v>
      </c>
      <c r="M143" s="35">
        <f t="shared" si="5"/>
        <v>886.44</v>
      </c>
      <c r="N143" s="19">
        <v>16.440000000000001</v>
      </c>
      <c r="O143" s="19">
        <v>0</v>
      </c>
      <c r="P143" s="23">
        <f t="shared" si="4"/>
        <v>0.17</v>
      </c>
    </row>
    <row r="144" spans="1:16" hidden="1" x14ac:dyDescent="0.25">
      <c r="A144" s="18" t="s">
        <v>6</v>
      </c>
      <c r="B144" s="25">
        <v>284</v>
      </c>
      <c r="C144" s="25">
        <v>2718</v>
      </c>
      <c r="D144" s="18" t="s">
        <v>7</v>
      </c>
      <c r="E144" s="18">
        <v>219</v>
      </c>
      <c r="F144" s="20">
        <v>36</v>
      </c>
      <c r="G144" s="32">
        <v>1760</v>
      </c>
      <c r="H144" s="19">
        <v>293.33333299999998</v>
      </c>
      <c r="I144" s="19">
        <v>188</v>
      </c>
      <c r="J144" s="19">
        <v>1572</v>
      </c>
      <c r="K144" s="18">
        <v>264</v>
      </c>
      <c r="L144" s="29">
        <v>1308</v>
      </c>
      <c r="M144" s="35">
        <f t="shared" si="5"/>
        <v>1496</v>
      </c>
      <c r="N144" s="19">
        <v>1308</v>
      </c>
      <c r="O144" s="19">
        <v>0</v>
      </c>
      <c r="P144" s="23">
        <f t="shared" si="4"/>
        <v>0.15</v>
      </c>
    </row>
    <row r="145" spans="1:16" hidden="1" x14ac:dyDescent="0.25">
      <c r="A145" s="18" t="s">
        <v>6</v>
      </c>
      <c r="B145" s="25">
        <v>87</v>
      </c>
      <c r="C145" s="25">
        <v>3008</v>
      </c>
      <c r="D145" s="18" t="s">
        <v>7</v>
      </c>
      <c r="E145" s="18">
        <v>28</v>
      </c>
      <c r="F145" s="20">
        <v>28</v>
      </c>
      <c r="G145" s="32">
        <v>208</v>
      </c>
      <c r="H145" s="19">
        <v>208</v>
      </c>
      <c r="I145" s="19">
        <v>208</v>
      </c>
      <c r="J145" s="19">
        <v>0</v>
      </c>
      <c r="K145" s="18">
        <v>31.2</v>
      </c>
      <c r="L145" s="29">
        <v>-31.2</v>
      </c>
      <c r="M145" s="35">
        <f t="shared" si="5"/>
        <v>176.8</v>
      </c>
      <c r="N145" s="19">
        <v>-31.2</v>
      </c>
      <c r="O145" s="19">
        <v>0</v>
      </c>
      <c r="P145" s="23">
        <f t="shared" si="4"/>
        <v>0.15</v>
      </c>
    </row>
    <row r="146" spans="1:16" hidden="1" x14ac:dyDescent="0.25">
      <c r="A146" s="18" t="s">
        <v>6</v>
      </c>
      <c r="B146" s="25">
        <v>145</v>
      </c>
      <c r="C146" s="25">
        <v>3011</v>
      </c>
      <c r="D146" s="18" t="s">
        <v>7</v>
      </c>
      <c r="E146" s="18">
        <v>710</v>
      </c>
      <c r="F146" s="20">
        <v>118</v>
      </c>
      <c r="G146" s="32">
        <v>6581.99</v>
      </c>
      <c r="H146" s="19">
        <v>1096.998333</v>
      </c>
      <c r="I146" s="19">
        <v>4388.99</v>
      </c>
      <c r="J146" s="19">
        <v>2193</v>
      </c>
      <c r="K146" s="18">
        <v>987.3</v>
      </c>
      <c r="L146" s="29">
        <v>1205.7</v>
      </c>
      <c r="M146" s="35">
        <f t="shared" si="5"/>
        <v>5594.69</v>
      </c>
      <c r="N146" s="19">
        <v>1205.7</v>
      </c>
      <c r="O146" s="19">
        <v>0</v>
      </c>
      <c r="P146" s="23">
        <f t="shared" si="4"/>
        <v>0.15000022789460329</v>
      </c>
    </row>
    <row r="147" spans="1:16" hidden="1" x14ac:dyDescent="0.25">
      <c r="A147" s="18" t="s">
        <v>6</v>
      </c>
      <c r="B147" s="25">
        <v>87</v>
      </c>
      <c r="C147" s="25">
        <v>3014</v>
      </c>
      <c r="D147" s="18" t="s">
        <v>7</v>
      </c>
      <c r="E147" s="18">
        <v>89</v>
      </c>
      <c r="F147" s="20">
        <v>29</v>
      </c>
      <c r="G147" s="32">
        <v>690</v>
      </c>
      <c r="H147" s="19">
        <v>230</v>
      </c>
      <c r="I147" s="19">
        <v>0</v>
      </c>
      <c r="J147" s="19">
        <v>690</v>
      </c>
      <c r="K147" s="18">
        <v>103.5</v>
      </c>
      <c r="L147" s="29">
        <v>586.5</v>
      </c>
      <c r="M147" s="35">
        <f t="shared" si="5"/>
        <v>586.5</v>
      </c>
      <c r="N147" s="19">
        <v>586.5</v>
      </c>
      <c r="O147" s="19">
        <v>0</v>
      </c>
      <c r="P147" s="23">
        <f t="shared" si="4"/>
        <v>0.15</v>
      </c>
    </row>
    <row r="148" spans="1:16" hidden="1" x14ac:dyDescent="0.25">
      <c r="A148" s="18" t="s">
        <v>6</v>
      </c>
      <c r="B148" s="25">
        <v>145</v>
      </c>
      <c r="C148" s="25">
        <v>3020</v>
      </c>
      <c r="D148" s="18" t="s">
        <v>7</v>
      </c>
      <c r="E148" s="18">
        <v>421</v>
      </c>
      <c r="F148" s="20">
        <v>52</v>
      </c>
      <c r="G148" s="32">
        <v>3747</v>
      </c>
      <c r="H148" s="19">
        <v>468.375</v>
      </c>
      <c r="I148" s="19">
        <v>1892</v>
      </c>
      <c r="J148" s="19">
        <v>1855</v>
      </c>
      <c r="K148" s="18">
        <v>562.04999999999995</v>
      </c>
      <c r="L148" s="29">
        <v>1292.95</v>
      </c>
      <c r="M148" s="35">
        <f t="shared" si="5"/>
        <v>3184.95</v>
      </c>
      <c r="N148" s="19">
        <v>1292.95</v>
      </c>
      <c r="O148" s="19">
        <v>0</v>
      </c>
      <c r="P148" s="23">
        <f t="shared" si="4"/>
        <v>0.15</v>
      </c>
    </row>
    <row r="149" spans="1:16" hidden="1" x14ac:dyDescent="0.25">
      <c r="A149" s="18" t="s">
        <v>6</v>
      </c>
      <c r="B149" s="25">
        <v>145</v>
      </c>
      <c r="C149" s="25">
        <v>3023</v>
      </c>
      <c r="D149" s="18" t="s">
        <v>7</v>
      </c>
      <c r="E149" s="18">
        <v>217</v>
      </c>
      <c r="F149" s="20">
        <v>108</v>
      </c>
      <c r="G149" s="32">
        <v>1848</v>
      </c>
      <c r="H149" s="19">
        <v>924</v>
      </c>
      <c r="I149" s="19">
        <v>619</v>
      </c>
      <c r="J149" s="19">
        <v>1229</v>
      </c>
      <c r="K149" s="18">
        <v>277.2</v>
      </c>
      <c r="L149" s="29">
        <v>951.8</v>
      </c>
      <c r="M149" s="35">
        <f t="shared" si="5"/>
        <v>1570.8</v>
      </c>
      <c r="N149" s="19">
        <v>951.8</v>
      </c>
      <c r="O149" s="19">
        <v>0</v>
      </c>
      <c r="P149" s="23">
        <f t="shared" si="4"/>
        <v>0.15</v>
      </c>
    </row>
    <row r="150" spans="1:16" hidden="1" x14ac:dyDescent="0.25">
      <c r="A150" s="18" t="s">
        <v>6</v>
      </c>
      <c r="B150" s="25">
        <v>145</v>
      </c>
      <c r="C150" s="25">
        <v>3035</v>
      </c>
      <c r="D150" s="18" t="s">
        <v>7</v>
      </c>
      <c r="E150" s="18">
        <v>71</v>
      </c>
      <c r="F150" s="20">
        <v>23</v>
      </c>
      <c r="G150" s="32">
        <v>602</v>
      </c>
      <c r="H150" s="19">
        <v>200.66666599999999</v>
      </c>
      <c r="I150" s="19">
        <v>405</v>
      </c>
      <c r="J150" s="19">
        <v>197</v>
      </c>
      <c r="K150" s="18">
        <v>90.3</v>
      </c>
      <c r="L150" s="29">
        <v>106.7</v>
      </c>
      <c r="M150" s="35">
        <f t="shared" si="5"/>
        <v>511.7</v>
      </c>
      <c r="N150" s="19">
        <v>106.7</v>
      </c>
      <c r="O150" s="19">
        <v>0</v>
      </c>
      <c r="P150" s="23">
        <f t="shared" si="4"/>
        <v>0.15</v>
      </c>
    </row>
    <row r="151" spans="1:16" hidden="1" x14ac:dyDescent="0.25">
      <c r="A151" s="18" t="s">
        <v>6</v>
      </c>
      <c r="B151" s="25">
        <v>59</v>
      </c>
      <c r="C151" s="25">
        <v>3051</v>
      </c>
      <c r="D151" s="18" t="s">
        <v>7</v>
      </c>
      <c r="E151" s="18">
        <v>749</v>
      </c>
      <c r="F151" s="20">
        <v>49</v>
      </c>
      <c r="G151" s="32">
        <v>6720.99</v>
      </c>
      <c r="H151" s="19">
        <v>448.06599999999997</v>
      </c>
      <c r="I151" s="19">
        <v>3659.99</v>
      </c>
      <c r="J151" s="19">
        <v>3061</v>
      </c>
      <c r="K151" s="18">
        <v>1008.15</v>
      </c>
      <c r="L151" s="29">
        <v>2052.85</v>
      </c>
      <c r="M151" s="35">
        <f t="shared" si="5"/>
        <v>5712.84</v>
      </c>
      <c r="N151" s="19">
        <v>2052.85</v>
      </c>
      <c r="O151" s="19">
        <v>0</v>
      </c>
      <c r="P151" s="23">
        <f t="shared" si="4"/>
        <v>0.15000022318140632</v>
      </c>
    </row>
    <row r="152" spans="1:16" hidden="1" x14ac:dyDescent="0.25">
      <c r="A152" s="18" t="s">
        <v>6</v>
      </c>
      <c r="B152" s="25">
        <v>145</v>
      </c>
      <c r="C152" s="25">
        <v>3065</v>
      </c>
      <c r="D152" s="18" t="s">
        <v>7</v>
      </c>
      <c r="E152" s="18">
        <v>707</v>
      </c>
      <c r="F152" s="20">
        <v>41</v>
      </c>
      <c r="G152" s="32">
        <v>5864</v>
      </c>
      <c r="H152" s="19">
        <v>344.94117599999998</v>
      </c>
      <c r="I152" s="19">
        <v>1420</v>
      </c>
      <c r="J152" s="19">
        <v>4444</v>
      </c>
      <c r="K152" s="18">
        <v>879.6</v>
      </c>
      <c r="L152" s="29">
        <v>3564.4</v>
      </c>
      <c r="M152" s="35">
        <f t="shared" si="5"/>
        <v>4984.3999999999996</v>
      </c>
      <c r="N152" s="19">
        <v>3564.4</v>
      </c>
      <c r="O152" s="19">
        <v>0</v>
      </c>
      <c r="P152" s="23">
        <f t="shared" si="4"/>
        <v>0.15</v>
      </c>
    </row>
    <row r="153" spans="1:16" hidden="1" x14ac:dyDescent="0.25">
      <c r="A153" s="18" t="s">
        <v>6</v>
      </c>
      <c r="B153" s="25">
        <v>123</v>
      </c>
      <c r="C153" s="25">
        <v>3074</v>
      </c>
      <c r="D153" s="18" t="s">
        <v>7</v>
      </c>
      <c r="E153" s="18">
        <v>1107</v>
      </c>
      <c r="F153" s="20">
        <v>92</v>
      </c>
      <c r="G153" s="32">
        <v>9458</v>
      </c>
      <c r="H153" s="19">
        <v>788.16666599999996</v>
      </c>
      <c r="I153" s="19">
        <v>3126</v>
      </c>
      <c r="J153" s="19">
        <v>6332</v>
      </c>
      <c r="K153" s="18">
        <v>1418.7</v>
      </c>
      <c r="L153" s="29">
        <v>4913.3</v>
      </c>
      <c r="M153" s="35">
        <f t="shared" si="5"/>
        <v>8039.3</v>
      </c>
      <c r="N153" s="19">
        <v>4913.3</v>
      </c>
      <c r="O153" s="19">
        <v>0</v>
      </c>
      <c r="P153" s="23">
        <f t="shared" si="4"/>
        <v>0.15</v>
      </c>
    </row>
    <row r="154" spans="1:16" hidden="1" x14ac:dyDescent="0.25">
      <c r="A154" s="18" t="s">
        <v>6</v>
      </c>
      <c r="B154" s="25">
        <v>145</v>
      </c>
      <c r="C154" s="25">
        <v>3084</v>
      </c>
      <c r="D154" s="18" t="s">
        <v>7</v>
      </c>
      <c r="E154" s="18">
        <v>611</v>
      </c>
      <c r="F154" s="20">
        <v>61</v>
      </c>
      <c r="G154" s="32">
        <v>5220</v>
      </c>
      <c r="H154" s="19">
        <v>522</v>
      </c>
      <c r="I154" s="19">
        <v>2302</v>
      </c>
      <c r="J154" s="19">
        <v>2918</v>
      </c>
      <c r="K154" s="18">
        <v>783</v>
      </c>
      <c r="L154" s="29">
        <v>2135</v>
      </c>
      <c r="M154" s="35">
        <f t="shared" si="5"/>
        <v>4437</v>
      </c>
      <c r="N154" s="19">
        <v>2135</v>
      </c>
      <c r="O154" s="19">
        <v>0</v>
      </c>
      <c r="P154" s="23">
        <f t="shared" si="4"/>
        <v>0.15</v>
      </c>
    </row>
    <row r="155" spans="1:16" hidden="1" x14ac:dyDescent="0.25">
      <c r="A155" s="18" t="s">
        <v>6</v>
      </c>
      <c r="B155" s="25">
        <v>145</v>
      </c>
      <c r="C155" s="25">
        <v>3105</v>
      </c>
      <c r="D155" s="18" t="s">
        <v>7</v>
      </c>
      <c r="E155" s="18">
        <v>479</v>
      </c>
      <c r="F155" s="20">
        <v>59</v>
      </c>
      <c r="G155" s="32">
        <v>4066</v>
      </c>
      <c r="H155" s="19">
        <v>508.25</v>
      </c>
      <c r="I155" s="19">
        <v>1329</v>
      </c>
      <c r="J155" s="19">
        <v>2737</v>
      </c>
      <c r="K155" s="18">
        <v>609.9</v>
      </c>
      <c r="L155" s="29">
        <v>2127.1</v>
      </c>
      <c r="M155" s="35">
        <f t="shared" si="5"/>
        <v>3456.1</v>
      </c>
      <c r="N155" s="19">
        <v>2127.1</v>
      </c>
      <c r="O155" s="19">
        <v>0</v>
      </c>
      <c r="P155" s="23">
        <f t="shared" si="4"/>
        <v>0.15</v>
      </c>
    </row>
    <row r="156" spans="1:16" hidden="1" x14ac:dyDescent="0.25">
      <c r="A156" s="18" t="s">
        <v>6</v>
      </c>
      <c r="B156" s="25">
        <v>145</v>
      </c>
      <c r="C156" s="25">
        <v>3106</v>
      </c>
      <c r="D156" s="18" t="s">
        <v>7</v>
      </c>
      <c r="E156" s="18">
        <v>411</v>
      </c>
      <c r="F156" s="20">
        <v>82</v>
      </c>
      <c r="G156" s="32">
        <v>3580</v>
      </c>
      <c r="H156" s="19">
        <v>716</v>
      </c>
      <c r="I156" s="19">
        <v>745</v>
      </c>
      <c r="J156" s="19">
        <v>2835</v>
      </c>
      <c r="K156" s="18">
        <v>537</v>
      </c>
      <c r="L156" s="29">
        <v>2298</v>
      </c>
      <c r="M156" s="35">
        <f t="shared" si="5"/>
        <v>3043</v>
      </c>
      <c r="N156" s="19">
        <v>2298</v>
      </c>
      <c r="O156" s="19">
        <v>0</v>
      </c>
      <c r="P156" s="23">
        <f t="shared" si="4"/>
        <v>0.15</v>
      </c>
    </row>
    <row r="157" spans="1:16" hidden="1" x14ac:dyDescent="0.25">
      <c r="A157" s="18" t="s">
        <v>6</v>
      </c>
      <c r="B157" s="25">
        <v>103</v>
      </c>
      <c r="C157" s="25">
        <v>3150</v>
      </c>
      <c r="D157" s="18" t="s">
        <v>7</v>
      </c>
      <c r="E157" s="18">
        <v>72</v>
      </c>
      <c r="F157" s="20">
        <v>24</v>
      </c>
      <c r="G157" s="32">
        <v>562</v>
      </c>
      <c r="H157" s="19">
        <v>187.33333300000001</v>
      </c>
      <c r="I157" s="19">
        <v>0</v>
      </c>
      <c r="J157" s="19">
        <v>562</v>
      </c>
      <c r="K157" s="18">
        <v>84.3</v>
      </c>
      <c r="L157" s="29">
        <v>477.7</v>
      </c>
      <c r="M157" s="35">
        <f t="shared" si="5"/>
        <v>477.7</v>
      </c>
      <c r="N157" s="19">
        <v>477.7</v>
      </c>
      <c r="O157" s="19">
        <v>0</v>
      </c>
      <c r="P157" s="23">
        <f t="shared" si="4"/>
        <v>0.15</v>
      </c>
    </row>
    <row r="158" spans="1:16" hidden="1" x14ac:dyDescent="0.25">
      <c r="A158" s="18" t="s">
        <v>6</v>
      </c>
      <c r="B158" s="25">
        <v>145</v>
      </c>
      <c r="C158" s="25">
        <v>3178</v>
      </c>
      <c r="D158" s="18" t="s">
        <v>7</v>
      </c>
      <c r="E158" s="18">
        <v>86</v>
      </c>
      <c r="F158" s="20">
        <v>43</v>
      </c>
      <c r="G158" s="32">
        <v>701</v>
      </c>
      <c r="H158" s="19">
        <v>350.5</v>
      </c>
      <c r="I158" s="19">
        <v>287</v>
      </c>
      <c r="J158" s="19">
        <v>414</v>
      </c>
      <c r="K158" s="18">
        <v>105.15</v>
      </c>
      <c r="L158" s="29">
        <v>308.85000000000002</v>
      </c>
      <c r="M158" s="35">
        <f t="shared" si="5"/>
        <v>595.85</v>
      </c>
      <c r="N158" s="19">
        <v>308.85000000000002</v>
      </c>
      <c r="O158" s="19">
        <v>0</v>
      </c>
      <c r="P158" s="23">
        <f t="shared" si="4"/>
        <v>0.15</v>
      </c>
    </row>
    <row r="159" spans="1:16" hidden="1" x14ac:dyDescent="0.25">
      <c r="A159" s="18" t="s">
        <v>6</v>
      </c>
      <c r="B159" s="25">
        <v>145</v>
      </c>
      <c r="C159" s="25">
        <v>3180</v>
      </c>
      <c r="D159" s="18" t="s">
        <v>7</v>
      </c>
      <c r="E159" s="18">
        <v>65</v>
      </c>
      <c r="F159" s="20">
        <v>65</v>
      </c>
      <c r="G159" s="32">
        <v>530</v>
      </c>
      <c r="H159" s="19">
        <v>530</v>
      </c>
      <c r="I159" s="19">
        <v>0</v>
      </c>
      <c r="J159" s="19">
        <v>530</v>
      </c>
      <c r="K159" s="18">
        <v>79.5</v>
      </c>
      <c r="L159" s="29">
        <v>450.5</v>
      </c>
      <c r="M159" s="35">
        <f t="shared" si="5"/>
        <v>450.5</v>
      </c>
      <c r="N159" s="19">
        <v>450.5</v>
      </c>
      <c r="O159" s="19">
        <v>0</v>
      </c>
      <c r="P159" s="23">
        <f t="shared" si="4"/>
        <v>0.15</v>
      </c>
    </row>
    <row r="160" spans="1:16" hidden="1" x14ac:dyDescent="0.25">
      <c r="A160" s="18" t="s">
        <v>6</v>
      </c>
      <c r="B160" s="25">
        <v>204</v>
      </c>
      <c r="C160" s="25">
        <v>3182</v>
      </c>
      <c r="D160" s="18" t="s">
        <v>7</v>
      </c>
      <c r="E160" s="18">
        <v>25</v>
      </c>
      <c r="F160" s="20">
        <v>6</v>
      </c>
      <c r="G160" s="32">
        <v>331</v>
      </c>
      <c r="H160" s="19">
        <v>82.75</v>
      </c>
      <c r="I160" s="19">
        <v>331</v>
      </c>
      <c r="J160" s="19">
        <v>0</v>
      </c>
      <c r="K160" s="18">
        <v>49.65</v>
      </c>
      <c r="L160" s="29">
        <v>-49.65</v>
      </c>
      <c r="M160" s="35">
        <f t="shared" si="5"/>
        <v>281.35000000000002</v>
      </c>
      <c r="N160" s="19">
        <v>-49.65</v>
      </c>
      <c r="O160" s="19">
        <v>0</v>
      </c>
      <c r="P160" s="23">
        <f t="shared" si="4"/>
        <v>0.15</v>
      </c>
    </row>
    <row r="161" spans="1:16" hidden="1" x14ac:dyDescent="0.25">
      <c r="A161" s="18" t="s">
        <v>6</v>
      </c>
      <c r="B161" s="25">
        <v>323</v>
      </c>
      <c r="C161" s="25">
        <v>3185</v>
      </c>
      <c r="D161" s="18" t="s">
        <v>7</v>
      </c>
      <c r="E161" s="18">
        <v>211</v>
      </c>
      <c r="F161" s="20">
        <v>35</v>
      </c>
      <c r="G161" s="32">
        <v>1839</v>
      </c>
      <c r="H161" s="19">
        <v>306.5</v>
      </c>
      <c r="I161" s="19">
        <v>1064</v>
      </c>
      <c r="J161" s="19">
        <v>775</v>
      </c>
      <c r="K161" s="18">
        <v>275.85000000000002</v>
      </c>
      <c r="L161" s="29">
        <v>499.15</v>
      </c>
      <c r="M161" s="35">
        <f t="shared" si="5"/>
        <v>1563.15</v>
      </c>
      <c r="N161" s="19">
        <v>499.15</v>
      </c>
      <c r="O161" s="19">
        <v>0</v>
      </c>
      <c r="P161" s="23">
        <f t="shared" si="4"/>
        <v>0.15000000000000002</v>
      </c>
    </row>
    <row r="162" spans="1:16" hidden="1" x14ac:dyDescent="0.25">
      <c r="A162" s="18" t="s">
        <v>6</v>
      </c>
      <c r="B162" s="25">
        <v>306</v>
      </c>
      <c r="C162" s="25">
        <v>3200</v>
      </c>
      <c r="D162" s="18" t="s">
        <v>7</v>
      </c>
      <c r="E162" s="18">
        <v>97</v>
      </c>
      <c r="F162" s="20">
        <v>48</v>
      </c>
      <c r="G162" s="32">
        <v>944</v>
      </c>
      <c r="H162" s="19">
        <v>472</v>
      </c>
      <c r="I162" s="19">
        <v>619</v>
      </c>
      <c r="J162" s="19">
        <v>325</v>
      </c>
      <c r="K162" s="18">
        <v>141.6</v>
      </c>
      <c r="L162" s="29">
        <v>183.4</v>
      </c>
      <c r="M162" s="35">
        <f t="shared" si="5"/>
        <v>802.4</v>
      </c>
      <c r="N162" s="19">
        <v>183.4</v>
      </c>
      <c r="O162" s="19">
        <v>0</v>
      </c>
      <c r="P162" s="23">
        <f t="shared" si="4"/>
        <v>0.15</v>
      </c>
    </row>
    <row r="163" spans="1:16" hidden="1" x14ac:dyDescent="0.25">
      <c r="A163" s="18" t="s">
        <v>6</v>
      </c>
      <c r="B163" s="25">
        <v>159</v>
      </c>
      <c r="C163" s="25">
        <v>3202</v>
      </c>
      <c r="D163" s="18" t="s">
        <v>7</v>
      </c>
      <c r="E163" s="18">
        <v>28</v>
      </c>
      <c r="F163" s="20">
        <v>7</v>
      </c>
      <c r="G163" s="32">
        <v>323</v>
      </c>
      <c r="H163" s="19">
        <v>80.75</v>
      </c>
      <c r="I163" s="19">
        <v>134</v>
      </c>
      <c r="J163" s="19">
        <v>189</v>
      </c>
      <c r="K163" s="18">
        <v>48.45</v>
      </c>
      <c r="L163" s="29">
        <v>140.55000000000001</v>
      </c>
      <c r="M163" s="35">
        <f t="shared" si="5"/>
        <v>274.55</v>
      </c>
      <c r="N163" s="19">
        <v>140.55000000000001</v>
      </c>
      <c r="O163" s="19">
        <v>0</v>
      </c>
      <c r="P163" s="23">
        <f t="shared" si="4"/>
        <v>0.15000000000000002</v>
      </c>
    </row>
    <row r="164" spans="1:16" hidden="1" x14ac:dyDescent="0.25">
      <c r="A164" s="18" t="s">
        <v>6</v>
      </c>
      <c r="B164" s="25">
        <v>159</v>
      </c>
      <c r="C164" s="25">
        <v>3203</v>
      </c>
      <c r="D164" s="18" t="s">
        <v>7</v>
      </c>
      <c r="E164" s="18">
        <v>221</v>
      </c>
      <c r="F164" s="20">
        <v>20</v>
      </c>
      <c r="G164" s="32">
        <v>1828</v>
      </c>
      <c r="H164" s="19">
        <v>166.18181799999999</v>
      </c>
      <c r="I164" s="19">
        <v>532</v>
      </c>
      <c r="J164" s="19">
        <v>1296</v>
      </c>
      <c r="K164" s="18">
        <v>274.2</v>
      </c>
      <c r="L164" s="29">
        <v>1021.8</v>
      </c>
      <c r="M164" s="35">
        <f t="shared" si="5"/>
        <v>1553.8</v>
      </c>
      <c r="N164" s="19">
        <v>1021.8</v>
      </c>
      <c r="O164" s="19">
        <v>0</v>
      </c>
      <c r="P164" s="23">
        <f t="shared" si="4"/>
        <v>0.15</v>
      </c>
    </row>
    <row r="165" spans="1:16" hidden="1" x14ac:dyDescent="0.25">
      <c r="A165" s="18" t="s">
        <v>6</v>
      </c>
      <c r="B165" s="25">
        <v>159</v>
      </c>
      <c r="C165" s="25">
        <v>3204</v>
      </c>
      <c r="D165" s="18" t="s">
        <v>7</v>
      </c>
      <c r="E165" s="18">
        <v>269</v>
      </c>
      <c r="F165" s="20">
        <v>67</v>
      </c>
      <c r="G165" s="32">
        <v>2295</v>
      </c>
      <c r="H165" s="19">
        <v>573.75</v>
      </c>
      <c r="I165" s="19">
        <v>985</v>
      </c>
      <c r="J165" s="19">
        <v>1310</v>
      </c>
      <c r="K165" s="18">
        <v>344.25</v>
      </c>
      <c r="L165" s="29">
        <v>965.75</v>
      </c>
      <c r="M165" s="35">
        <f t="shared" si="5"/>
        <v>1950.75</v>
      </c>
      <c r="N165" s="19">
        <v>965.75</v>
      </c>
      <c r="O165" s="19">
        <v>0</v>
      </c>
      <c r="P165" s="23">
        <f t="shared" si="4"/>
        <v>0.15</v>
      </c>
    </row>
    <row r="166" spans="1:16" hidden="1" x14ac:dyDescent="0.25">
      <c r="A166" s="18" t="s">
        <v>6</v>
      </c>
      <c r="B166" s="25">
        <v>306</v>
      </c>
      <c r="C166" s="25">
        <v>3205</v>
      </c>
      <c r="D166" s="18" t="s">
        <v>7</v>
      </c>
      <c r="E166" s="18">
        <v>55</v>
      </c>
      <c r="F166" s="20">
        <v>55</v>
      </c>
      <c r="G166" s="32">
        <v>594</v>
      </c>
      <c r="H166" s="19">
        <v>594</v>
      </c>
      <c r="I166" s="19">
        <v>594</v>
      </c>
      <c r="J166" s="19">
        <v>0</v>
      </c>
      <c r="K166" s="18">
        <v>89.1</v>
      </c>
      <c r="L166" s="29">
        <v>-89.1</v>
      </c>
      <c r="M166" s="35">
        <f t="shared" si="5"/>
        <v>504.9</v>
      </c>
      <c r="N166" s="19">
        <v>-89.1</v>
      </c>
      <c r="O166" s="19">
        <v>0</v>
      </c>
      <c r="P166" s="23">
        <f t="shared" si="4"/>
        <v>0.15</v>
      </c>
    </row>
    <row r="167" spans="1:16" hidden="1" x14ac:dyDescent="0.25">
      <c r="A167" s="18" t="s">
        <v>6</v>
      </c>
      <c r="B167" s="25">
        <v>159</v>
      </c>
      <c r="C167" s="25">
        <v>3208</v>
      </c>
      <c r="D167" s="18" t="s">
        <v>7</v>
      </c>
      <c r="E167" s="18">
        <v>270</v>
      </c>
      <c r="F167" s="20">
        <v>54</v>
      </c>
      <c r="G167" s="32">
        <v>2343</v>
      </c>
      <c r="H167" s="19">
        <v>468.6</v>
      </c>
      <c r="I167" s="19">
        <v>1122</v>
      </c>
      <c r="J167" s="19">
        <v>1221</v>
      </c>
      <c r="K167" s="18">
        <v>351.45</v>
      </c>
      <c r="L167" s="29">
        <v>869.55</v>
      </c>
      <c r="M167" s="35">
        <f t="shared" si="5"/>
        <v>1991.55</v>
      </c>
      <c r="N167" s="19">
        <v>869.55</v>
      </c>
      <c r="O167" s="19">
        <v>0</v>
      </c>
      <c r="P167" s="23">
        <f t="shared" si="4"/>
        <v>0.15</v>
      </c>
    </row>
    <row r="168" spans="1:16" hidden="1" x14ac:dyDescent="0.25">
      <c r="A168" s="18" t="s">
        <v>6</v>
      </c>
      <c r="B168" s="25">
        <v>64</v>
      </c>
      <c r="C168" s="25">
        <v>3209</v>
      </c>
      <c r="D168" s="18" t="s">
        <v>8</v>
      </c>
      <c r="E168" s="18">
        <v>53</v>
      </c>
      <c r="F168" s="20">
        <v>53</v>
      </c>
      <c r="G168" s="32">
        <v>408</v>
      </c>
      <c r="H168" s="19">
        <v>408</v>
      </c>
      <c r="I168" s="19">
        <v>309</v>
      </c>
      <c r="J168" s="19">
        <v>99</v>
      </c>
      <c r="K168" s="18">
        <v>69.36</v>
      </c>
      <c r="L168" s="29">
        <v>29.64</v>
      </c>
      <c r="M168" s="35">
        <f t="shared" si="5"/>
        <v>338.64</v>
      </c>
      <c r="N168" s="19">
        <v>29.64</v>
      </c>
      <c r="O168" s="19">
        <v>0</v>
      </c>
      <c r="P168" s="23">
        <f t="shared" si="4"/>
        <v>0.17</v>
      </c>
    </row>
    <row r="169" spans="1:16" hidden="1" x14ac:dyDescent="0.25">
      <c r="A169" s="18" t="s">
        <v>6</v>
      </c>
      <c r="B169" s="25">
        <v>159</v>
      </c>
      <c r="C169" s="25">
        <v>3213</v>
      </c>
      <c r="D169" s="18" t="s">
        <v>7</v>
      </c>
      <c r="E169" s="18">
        <v>167</v>
      </c>
      <c r="F169" s="20">
        <v>18</v>
      </c>
      <c r="G169" s="32">
        <v>1338</v>
      </c>
      <c r="H169" s="19">
        <v>148.66666599999999</v>
      </c>
      <c r="I169" s="19">
        <v>204</v>
      </c>
      <c r="J169" s="19">
        <v>1134</v>
      </c>
      <c r="K169" s="18">
        <v>200.7</v>
      </c>
      <c r="L169" s="29">
        <v>933.3</v>
      </c>
      <c r="M169" s="35">
        <f t="shared" si="5"/>
        <v>1137.3</v>
      </c>
      <c r="N169" s="19">
        <v>933.3</v>
      </c>
      <c r="O169" s="19">
        <v>0</v>
      </c>
      <c r="P169" s="23">
        <f t="shared" si="4"/>
        <v>0.15</v>
      </c>
    </row>
    <row r="170" spans="1:16" hidden="1" x14ac:dyDescent="0.25">
      <c r="A170" s="18" t="s">
        <v>6</v>
      </c>
      <c r="B170" s="25">
        <v>159</v>
      </c>
      <c r="C170" s="25">
        <v>3222</v>
      </c>
      <c r="D170" s="18" t="s">
        <v>7</v>
      </c>
      <c r="E170" s="18">
        <v>322</v>
      </c>
      <c r="F170" s="20">
        <v>46</v>
      </c>
      <c r="G170" s="32">
        <v>2833</v>
      </c>
      <c r="H170" s="19">
        <v>404.71428500000002</v>
      </c>
      <c r="I170" s="19">
        <v>971</v>
      </c>
      <c r="J170" s="19">
        <v>1862</v>
      </c>
      <c r="K170" s="18">
        <v>424.95</v>
      </c>
      <c r="L170" s="29">
        <v>1437.05</v>
      </c>
      <c r="M170" s="35">
        <f t="shared" si="5"/>
        <v>2408.0500000000002</v>
      </c>
      <c r="N170" s="19">
        <v>1437.05</v>
      </c>
      <c r="O170" s="19">
        <v>0</v>
      </c>
      <c r="P170" s="23">
        <f t="shared" si="4"/>
        <v>0.15</v>
      </c>
    </row>
    <row r="171" spans="1:16" hidden="1" x14ac:dyDescent="0.25">
      <c r="A171" s="18" t="s">
        <v>6</v>
      </c>
      <c r="B171" s="25">
        <v>159</v>
      </c>
      <c r="C171" s="25">
        <v>3223</v>
      </c>
      <c r="D171" s="18" t="s">
        <v>7</v>
      </c>
      <c r="E171" s="18">
        <v>3</v>
      </c>
      <c r="F171" s="20">
        <v>1</v>
      </c>
      <c r="G171" s="32">
        <v>23</v>
      </c>
      <c r="H171" s="19">
        <v>7.6666660000000002</v>
      </c>
      <c r="I171" s="19">
        <v>0</v>
      </c>
      <c r="J171" s="19">
        <v>23</v>
      </c>
      <c r="K171" s="18">
        <v>3.45</v>
      </c>
      <c r="L171" s="29">
        <v>19.55</v>
      </c>
      <c r="M171" s="35">
        <f t="shared" si="5"/>
        <v>19.55</v>
      </c>
      <c r="N171" s="19">
        <v>19.55</v>
      </c>
      <c r="O171" s="19">
        <v>0</v>
      </c>
      <c r="P171" s="23">
        <f t="shared" si="4"/>
        <v>0.15</v>
      </c>
    </row>
    <row r="172" spans="1:16" hidden="1" x14ac:dyDescent="0.25">
      <c r="A172" s="18" t="s">
        <v>6</v>
      </c>
      <c r="B172" s="25">
        <v>159</v>
      </c>
      <c r="C172" s="25">
        <v>3232</v>
      </c>
      <c r="D172" s="18" t="s">
        <v>7</v>
      </c>
      <c r="E172" s="18">
        <v>702</v>
      </c>
      <c r="F172" s="20">
        <v>70</v>
      </c>
      <c r="G172" s="32">
        <v>5896</v>
      </c>
      <c r="H172" s="19">
        <v>589.6</v>
      </c>
      <c r="I172" s="19">
        <v>534</v>
      </c>
      <c r="J172" s="19">
        <v>5362</v>
      </c>
      <c r="K172" s="18">
        <v>884.4</v>
      </c>
      <c r="L172" s="29">
        <v>4477.6000000000004</v>
      </c>
      <c r="M172" s="35">
        <f t="shared" si="5"/>
        <v>5011.6000000000004</v>
      </c>
      <c r="N172" s="19">
        <v>4477.6000000000004</v>
      </c>
      <c r="O172" s="19">
        <v>0</v>
      </c>
      <c r="P172" s="23">
        <f t="shared" si="4"/>
        <v>0.15</v>
      </c>
    </row>
    <row r="173" spans="1:16" hidden="1" x14ac:dyDescent="0.25">
      <c r="A173" s="18" t="s">
        <v>6</v>
      </c>
      <c r="B173" s="25">
        <v>162</v>
      </c>
      <c r="C173" s="25">
        <v>3264</v>
      </c>
      <c r="D173" s="18" t="s">
        <v>7</v>
      </c>
      <c r="E173" s="18">
        <v>191</v>
      </c>
      <c r="F173" s="20">
        <v>47</v>
      </c>
      <c r="G173" s="32">
        <v>1985</v>
      </c>
      <c r="H173" s="19">
        <v>496.25</v>
      </c>
      <c r="I173" s="19">
        <v>828</v>
      </c>
      <c r="J173" s="19">
        <v>1157</v>
      </c>
      <c r="K173" s="18">
        <v>297.75</v>
      </c>
      <c r="L173" s="29">
        <v>859.25</v>
      </c>
      <c r="M173" s="35">
        <f t="shared" si="5"/>
        <v>1687.25</v>
      </c>
      <c r="N173" s="19">
        <v>859.25</v>
      </c>
      <c r="O173" s="19">
        <v>0</v>
      </c>
      <c r="P173" s="23">
        <f t="shared" si="4"/>
        <v>0.15</v>
      </c>
    </row>
    <row r="174" spans="1:16" hidden="1" x14ac:dyDescent="0.25">
      <c r="A174" s="18" t="s">
        <v>6</v>
      </c>
      <c r="B174" s="25">
        <v>40</v>
      </c>
      <c r="C174" s="25">
        <v>3270</v>
      </c>
      <c r="D174" s="18" t="s">
        <v>7</v>
      </c>
      <c r="E174" s="18">
        <v>473</v>
      </c>
      <c r="F174" s="20">
        <v>59</v>
      </c>
      <c r="G174" s="32">
        <v>4256</v>
      </c>
      <c r="H174" s="19">
        <v>532</v>
      </c>
      <c r="I174" s="19">
        <v>2688</v>
      </c>
      <c r="J174" s="19">
        <v>1568</v>
      </c>
      <c r="K174" s="18">
        <v>638.4</v>
      </c>
      <c r="L174" s="29">
        <v>929.6</v>
      </c>
      <c r="M174" s="35">
        <f t="shared" si="5"/>
        <v>3617.6</v>
      </c>
      <c r="N174" s="19">
        <v>929.6</v>
      </c>
      <c r="O174" s="19">
        <v>0</v>
      </c>
      <c r="P174" s="23">
        <f t="shared" si="4"/>
        <v>0.15</v>
      </c>
    </row>
    <row r="175" spans="1:16" hidden="1" x14ac:dyDescent="0.25">
      <c r="A175" s="18" t="s">
        <v>6</v>
      </c>
      <c r="B175" s="25">
        <v>159</v>
      </c>
      <c r="C175" s="25">
        <v>3272</v>
      </c>
      <c r="D175" s="18" t="s">
        <v>7</v>
      </c>
      <c r="E175" s="18">
        <v>210</v>
      </c>
      <c r="F175" s="20">
        <v>42</v>
      </c>
      <c r="G175" s="32">
        <v>1875</v>
      </c>
      <c r="H175" s="19">
        <v>375</v>
      </c>
      <c r="I175" s="19">
        <v>682</v>
      </c>
      <c r="J175" s="19">
        <v>1193</v>
      </c>
      <c r="K175" s="18">
        <v>281.25</v>
      </c>
      <c r="L175" s="29">
        <v>911.75</v>
      </c>
      <c r="M175" s="35">
        <f t="shared" si="5"/>
        <v>1593.75</v>
      </c>
      <c r="N175" s="19">
        <v>911.75</v>
      </c>
      <c r="O175" s="19">
        <v>0</v>
      </c>
      <c r="P175" s="23">
        <f t="shared" si="4"/>
        <v>0.15</v>
      </c>
    </row>
    <row r="176" spans="1:16" hidden="1" x14ac:dyDescent="0.25">
      <c r="A176" s="18" t="s">
        <v>6</v>
      </c>
      <c r="B176" s="25">
        <v>87</v>
      </c>
      <c r="C176" s="25">
        <v>3283</v>
      </c>
      <c r="D176" s="18" t="s">
        <v>7</v>
      </c>
      <c r="E176" s="18">
        <v>109</v>
      </c>
      <c r="F176" s="20">
        <v>54</v>
      </c>
      <c r="G176" s="32">
        <v>854</v>
      </c>
      <c r="H176" s="19">
        <v>427</v>
      </c>
      <c r="I176" s="19">
        <v>0</v>
      </c>
      <c r="J176" s="19">
        <v>854</v>
      </c>
      <c r="K176" s="18">
        <v>128.1</v>
      </c>
      <c r="L176" s="29">
        <v>725.9</v>
      </c>
      <c r="M176" s="35">
        <f t="shared" si="5"/>
        <v>725.9</v>
      </c>
      <c r="N176" s="19">
        <v>725.9</v>
      </c>
      <c r="O176" s="19">
        <v>0</v>
      </c>
      <c r="P176" s="23">
        <f t="shared" si="4"/>
        <v>0.15</v>
      </c>
    </row>
    <row r="177" spans="1:16" hidden="1" x14ac:dyDescent="0.25">
      <c r="A177" s="18" t="s">
        <v>6</v>
      </c>
      <c r="B177" s="25">
        <v>80</v>
      </c>
      <c r="C177" s="25">
        <v>3307</v>
      </c>
      <c r="D177" s="18" t="s">
        <v>7</v>
      </c>
      <c r="E177" s="18">
        <v>70</v>
      </c>
      <c r="F177" s="20">
        <v>70</v>
      </c>
      <c r="G177" s="32">
        <v>631</v>
      </c>
      <c r="H177" s="19">
        <v>631</v>
      </c>
      <c r="I177" s="19">
        <v>442</v>
      </c>
      <c r="J177" s="19">
        <v>189</v>
      </c>
      <c r="K177" s="18">
        <v>94.65</v>
      </c>
      <c r="L177" s="29">
        <v>94.35</v>
      </c>
      <c r="M177" s="35">
        <f t="shared" si="5"/>
        <v>536.35</v>
      </c>
      <c r="N177" s="19">
        <v>94.35</v>
      </c>
      <c r="O177" s="19">
        <v>0</v>
      </c>
      <c r="P177" s="23">
        <f t="shared" si="4"/>
        <v>0.15000000000000002</v>
      </c>
    </row>
    <row r="178" spans="1:16" hidden="1" x14ac:dyDescent="0.25">
      <c r="A178" s="18" t="s">
        <v>6</v>
      </c>
      <c r="B178" s="25">
        <v>87</v>
      </c>
      <c r="C178" s="25">
        <v>3324</v>
      </c>
      <c r="D178" s="18" t="s">
        <v>7</v>
      </c>
      <c r="E178" s="18">
        <v>89</v>
      </c>
      <c r="F178" s="20">
        <v>89</v>
      </c>
      <c r="G178" s="32">
        <v>752</v>
      </c>
      <c r="H178" s="19">
        <v>752</v>
      </c>
      <c r="I178" s="19">
        <v>290</v>
      </c>
      <c r="J178" s="19">
        <v>462</v>
      </c>
      <c r="K178" s="18">
        <v>112.8</v>
      </c>
      <c r="L178" s="29">
        <v>349.2</v>
      </c>
      <c r="M178" s="35">
        <f t="shared" si="5"/>
        <v>639.20000000000005</v>
      </c>
      <c r="N178" s="19">
        <v>349.2</v>
      </c>
      <c r="O178" s="19">
        <v>0</v>
      </c>
      <c r="P178" s="23">
        <f t="shared" si="4"/>
        <v>0.15</v>
      </c>
    </row>
    <row r="179" spans="1:16" hidden="1" x14ac:dyDescent="0.25">
      <c r="A179" s="18" t="s">
        <v>6</v>
      </c>
      <c r="B179" s="25">
        <v>250</v>
      </c>
      <c r="C179" s="25">
        <v>3327</v>
      </c>
      <c r="D179" s="18" t="s">
        <v>7</v>
      </c>
      <c r="E179" s="18">
        <v>522</v>
      </c>
      <c r="F179" s="20">
        <v>87</v>
      </c>
      <c r="G179" s="32">
        <v>4701</v>
      </c>
      <c r="H179" s="19">
        <v>783.5</v>
      </c>
      <c r="I179" s="19">
        <v>1844</v>
      </c>
      <c r="J179" s="19">
        <v>2857</v>
      </c>
      <c r="K179" s="18">
        <v>705.15</v>
      </c>
      <c r="L179" s="29">
        <v>2151.85</v>
      </c>
      <c r="M179" s="35">
        <f t="shared" si="5"/>
        <v>3995.85</v>
      </c>
      <c r="N179" s="19">
        <v>2151.85</v>
      </c>
      <c r="O179" s="19">
        <v>0</v>
      </c>
      <c r="P179" s="23">
        <f t="shared" si="4"/>
        <v>0.15</v>
      </c>
    </row>
    <row r="180" spans="1:16" hidden="1" x14ac:dyDescent="0.25">
      <c r="A180" s="18" t="s">
        <v>6</v>
      </c>
      <c r="B180" s="25">
        <v>250</v>
      </c>
      <c r="C180" s="25">
        <v>3335</v>
      </c>
      <c r="D180" s="18" t="s">
        <v>7</v>
      </c>
      <c r="E180" s="18">
        <v>358</v>
      </c>
      <c r="F180" s="20">
        <v>89</v>
      </c>
      <c r="G180" s="32">
        <v>3498</v>
      </c>
      <c r="H180" s="19">
        <v>874.5</v>
      </c>
      <c r="I180" s="19">
        <v>1988</v>
      </c>
      <c r="J180" s="19">
        <v>1510</v>
      </c>
      <c r="K180" s="18">
        <v>524.70000000000005</v>
      </c>
      <c r="L180" s="29">
        <v>985.3</v>
      </c>
      <c r="M180" s="35">
        <f t="shared" si="5"/>
        <v>2973.3</v>
      </c>
      <c r="N180" s="19">
        <v>985.3</v>
      </c>
      <c r="O180" s="19">
        <v>0</v>
      </c>
      <c r="P180" s="23">
        <f t="shared" si="4"/>
        <v>0.15000000000000002</v>
      </c>
    </row>
    <row r="181" spans="1:16" hidden="1" x14ac:dyDescent="0.25">
      <c r="A181" s="18" t="s">
        <v>6</v>
      </c>
      <c r="B181" s="25">
        <v>197</v>
      </c>
      <c r="C181" s="25">
        <v>3347</v>
      </c>
      <c r="D181" s="18" t="s">
        <v>8</v>
      </c>
      <c r="E181" s="18">
        <v>76</v>
      </c>
      <c r="F181" s="20">
        <v>15</v>
      </c>
      <c r="G181" s="32">
        <v>651</v>
      </c>
      <c r="H181" s="19">
        <v>130.19999999999999</v>
      </c>
      <c r="I181" s="19">
        <v>0</v>
      </c>
      <c r="J181" s="19">
        <v>651</v>
      </c>
      <c r="K181" s="18">
        <v>110.67</v>
      </c>
      <c r="L181" s="29">
        <v>540.33000000000004</v>
      </c>
      <c r="M181" s="35">
        <f t="shared" si="5"/>
        <v>540.33000000000004</v>
      </c>
      <c r="N181" s="19">
        <v>540.33000000000004</v>
      </c>
      <c r="O181" s="19">
        <v>0</v>
      </c>
      <c r="P181" s="23">
        <f t="shared" si="4"/>
        <v>0.17</v>
      </c>
    </row>
    <row r="182" spans="1:16" hidden="1" x14ac:dyDescent="0.25">
      <c r="A182" s="18" t="s">
        <v>6</v>
      </c>
      <c r="B182" s="25">
        <v>197</v>
      </c>
      <c r="C182" s="25">
        <v>3355</v>
      </c>
      <c r="D182" s="18" t="s">
        <v>7</v>
      </c>
      <c r="E182" s="18">
        <v>72</v>
      </c>
      <c r="F182" s="20">
        <v>5</v>
      </c>
      <c r="G182" s="32">
        <v>575</v>
      </c>
      <c r="H182" s="19">
        <v>44.230769000000002</v>
      </c>
      <c r="I182" s="19">
        <v>0</v>
      </c>
      <c r="J182" s="19">
        <v>575</v>
      </c>
      <c r="K182" s="18">
        <v>86.25</v>
      </c>
      <c r="L182" s="29">
        <v>488.75</v>
      </c>
      <c r="M182" s="35">
        <f t="shared" si="5"/>
        <v>488.75</v>
      </c>
      <c r="N182" s="19">
        <v>488.75</v>
      </c>
      <c r="O182" s="19">
        <v>0</v>
      </c>
      <c r="P182" s="23">
        <f t="shared" si="4"/>
        <v>0.15</v>
      </c>
    </row>
    <row r="183" spans="1:16" hidden="1" x14ac:dyDescent="0.25">
      <c r="A183" s="18" t="s">
        <v>6</v>
      </c>
      <c r="B183" s="25">
        <v>179</v>
      </c>
      <c r="C183" s="25">
        <v>3358</v>
      </c>
      <c r="D183" s="18" t="s">
        <v>7</v>
      </c>
      <c r="E183" s="18">
        <v>68</v>
      </c>
      <c r="F183" s="20">
        <v>22</v>
      </c>
      <c r="G183" s="32">
        <v>682</v>
      </c>
      <c r="H183" s="19">
        <v>227.33333300000001</v>
      </c>
      <c r="I183" s="19">
        <v>447</v>
      </c>
      <c r="J183" s="19">
        <v>235</v>
      </c>
      <c r="K183" s="18">
        <v>102.3</v>
      </c>
      <c r="L183" s="29">
        <v>132.69999999999999</v>
      </c>
      <c r="M183" s="35">
        <f t="shared" si="5"/>
        <v>579.70000000000005</v>
      </c>
      <c r="N183" s="19">
        <v>132.69999999999999</v>
      </c>
      <c r="O183" s="19">
        <v>0</v>
      </c>
      <c r="P183" s="23">
        <f t="shared" si="4"/>
        <v>0.15</v>
      </c>
    </row>
    <row r="184" spans="1:16" hidden="1" x14ac:dyDescent="0.25">
      <c r="A184" s="18" t="s">
        <v>6</v>
      </c>
      <c r="B184" s="25">
        <v>197</v>
      </c>
      <c r="C184" s="25">
        <v>3360</v>
      </c>
      <c r="D184" s="18" t="s">
        <v>7</v>
      </c>
      <c r="E184" s="18">
        <v>203</v>
      </c>
      <c r="F184" s="20">
        <v>33</v>
      </c>
      <c r="G184" s="32">
        <v>1624</v>
      </c>
      <c r="H184" s="19">
        <v>270.66666600000002</v>
      </c>
      <c r="I184" s="19">
        <v>0</v>
      </c>
      <c r="J184" s="19">
        <v>1624</v>
      </c>
      <c r="K184" s="18">
        <v>243.6</v>
      </c>
      <c r="L184" s="29">
        <v>1380.4</v>
      </c>
      <c r="M184" s="35">
        <f t="shared" si="5"/>
        <v>1380.4</v>
      </c>
      <c r="N184" s="19">
        <v>1380.4</v>
      </c>
      <c r="O184" s="19">
        <v>0</v>
      </c>
      <c r="P184" s="23">
        <f t="shared" si="4"/>
        <v>0.15</v>
      </c>
    </row>
    <row r="185" spans="1:16" hidden="1" x14ac:dyDescent="0.25">
      <c r="A185" s="18" t="s">
        <v>6</v>
      </c>
      <c r="B185" s="25">
        <v>324</v>
      </c>
      <c r="C185" s="25">
        <v>3363</v>
      </c>
      <c r="D185" s="18" t="s">
        <v>8</v>
      </c>
      <c r="E185" s="18">
        <v>232</v>
      </c>
      <c r="F185" s="20">
        <v>46</v>
      </c>
      <c r="G185" s="32">
        <v>2104</v>
      </c>
      <c r="H185" s="19">
        <v>420.8</v>
      </c>
      <c r="I185" s="19">
        <v>1980</v>
      </c>
      <c r="J185" s="19">
        <v>124</v>
      </c>
      <c r="K185" s="18">
        <v>357.68</v>
      </c>
      <c r="L185" s="29">
        <v>-233.68</v>
      </c>
      <c r="M185" s="35">
        <f t="shared" si="5"/>
        <v>1746.32</v>
      </c>
      <c r="N185" s="19">
        <v>-233.68</v>
      </c>
      <c r="O185" s="19">
        <v>0</v>
      </c>
      <c r="P185" s="23">
        <f t="shared" si="4"/>
        <v>0.17</v>
      </c>
    </row>
    <row r="186" spans="1:16" hidden="1" x14ac:dyDescent="0.25">
      <c r="A186" s="18" t="s">
        <v>6</v>
      </c>
      <c r="B186" s="25">
        <v>250</v>
      </c>
      <c r="C186" s="25">
        <v>3364</v>
      </c>
      <c r="D186" s="18" t="s">
        <v>7</v>
      </c>
      <c r="E186" s="18">
        <v>135</v>
      </c>
      <c r="F186" s="20">
        <v>135</v>
      </c>
      <c r="G186" s="32">
        <v>1140</v>
      </c>
      <c r="H186" s="19">
        <v>1140</v>
      </c>
      <c r="I186" s="19">
        <v>312</v>
      </c>
      <c r="J186" s="19">
        <v>828</v>
      </c>
      <c r="K186" s="18">
        <v>171</v>
      </c>
      <c r="L186" s="29">
        <v>657</v>
      </c>
      <c r="M186" s="35">
        <f t="shared" si="5"/>
        <v>969</v>
      </c>
      <c r="N186" s="19">
        <v>657</v>
      </c>
      <c r="O186" s="19">
        <v>0</v>
      </c>
      <c r="P186" s="23">
        <f t="shared" si="4"/>
        <v>0.15</v>
      </c>
    </row>
    <row r="187" spans="1:16" hidden="1" x14ac:dyDescent="0.25">
      <c r="A187" s="18" t="s">
        <v>6</v>
      </c>
      <c r="B187" s="25">
        <v>179</v>
      </c>
      <c r="C187" s="25">
        <v>3370</v>
      </c>
      <c r="D187" s="18" t="s">
        <v>7</v>
      </c>
      <c r="E187" s="18">
        <v>352</v>
      </c>
      <c r="F187" s="20">
        <v>50</v>
      </c>
      <c r="G187" s="32">
        <v>3483</v>
      </c>
      <c r="H187" s="19">
        <v>497.57142800000003</v>
      </c>
      <c r="I187" s="19">
        <v>2208</v>
      </c>
      <c r="J187" s="19">
        <v>1275</v>
      </c>
      <c r="K187" s="18">
        <v>522.45000000000005</v>
      </c>
      <c r="L187" s="29">
        <v>752.55</v>
      </c>
      <c r="M187" s="35">
        <f t="shared" si="5"/>
        <v>2960.55</v>
      </c>
      <c r="N187" s="19">
        <v>752.55</v>
      </c>
      <c r="O187" s="19">
        <v>0</v>
      </c>
      <c r="P187" s="23">
        <f t="shared" si="4"/>
        <v>0.15000000000000002</v>
      </c>
    </row>
    <row r="188" spans="1:16" hidden="1" x14ac:dyDescent="0.25">
      <c r="A188" s="18" t="s">
        <v>6</v>
      </c>
      <c r="B188" s="25">
        <v>197</v>
      </c>
      <c r="C188" s="25">
        <v>3372</v>
      </c>
      <c r="D188" s="18" t="s">
        <v>8</v>
      </c>
      <c r="E188" s="18">
        <v>25</v>
      </c>
      <c r="F188" s="20">
        <v>5</v>
      </c>
      <c r="G188" s="32">
        <v>220</v>
      </c>
      <c r="H188" s="19">
        <v>44</v>
      </c>
      <c r="I188" s="19">
        <v>0</v>
      </c>
      <c r="J188" s="19">
        <v>220</v>
      </c>
      <c r="K188" s="18">
        <v>37.4</v>
      </c>
      <c r="L188" s="29">
        <v>182.6</v>
      </c>
      <c r="M188" s="35">
        <f t="shared" si="5"/>
        <v>182.6</v>
      </c>
      <c r="N188" s="19">
        <v>182.6</v>
      </c>
      <c r="O188" s="19">
        <v>0</v>
      </c>
      <c r="P188" s="23">
        <f t="shared" si="4"/>
        <v>0.16999999999999998</v>
      </c>
    </row>
    <row r="189" spans="1:16" hidden="1" x14ac:dyDescent="0.25">
      <c r="A189" s="18" t="s">
        <v>6</v>
      </c>
      <c r="B189" s="25">
        <v>179</v>
      </c>
      <c r="C189" s="25">
        <v>3375</v>
      </c>
      <c r="D189" s="18" t="s">
        <v>7</v>
      </c>
      <c r="E189" s="18">
        <v>449</v>
      </c>
      <c r="F189" s="20">
        <v>149</v>
      </c>
      <c r="G189" s="32">
        <v>3649</v>
      </c>
      <c r="H189" s="19">
        <v>1216.333333</v>
      </c>
      <c r="I189" s="19">
        <v>99</v>
      </c>
      <c r="J189" s="19">
        <v>3550</v>
      </c>
      <c r="K189" s="18">
        <v>547.35</v>
      </c>
      <c r="L189" s="29">
        <v>3002.65</v>
      </c>
      <c r="M189" s="35">
        <f t="shared" si="5"/>
        <v>3101.65</v>
      </c>
      <c r="N189" s="19">
        <v>3002.65</v>
      </c>
      <c r="O189" s="19">
        <v>0</v>
      </c>
      <c r="P189" s="23">
        <f t="shared" si="4"/>
        <v>0.15</v>
      </c>
    </row>
    <row r="190" spans="1:16" hidden="1" x14ac:dyDescent="0.25">
      <c r="A190" s="18" t="s">
        <v>6</v>
      </c>
      <c r="B190" s="25">
        <v>179</v>
      </c>
      <c r="C190" s="25">
        <v>3385</v>
      </c>
      <c r="D190" s="18" t="s">
        <v>7</v>
      </c>
      <c r="E190" s="18">
        <v>469</v>
      </c>
      <c r="F190" s="20">
        <v>46</v>
      </c>
      <c r="G190" s="32">
        <v>4094</v>
      </c>
      <c r="H190" s="19">
        <v>409.4</v>
      </c>
      <c r="I190" s="19">
        <v>2484</v>
      </c>
      <c r="J190" s="19">
        <v>1610</v>
      </c>
      <c r="K190" s="18">
        <v>614.1</v>
      </c>
      <c r="L190" s="29">
        <v>995.9</v>
      </c>
      <c r="M190" s="35">
        <f t="shared" si="5"/>
        <v>3479.9</v>
      </c>
      <c r="N190" s="19">
        <v>995.9</v>
      </c>
      <c r="O190" s="19">
        <v>0</v>
      </c>
      <c r="P190" s="23">
        <f t="shared" si="4"/>
        <v>0.15</v>
      </c>
    </row>
    <row r="191" spans="1:16" hidden="1" x14ac:dyDescent="0.25">
      <c r="A191" s="18" t="s">
        <v>6</v>
      </c>
      <c r="B191" s="25">
        <v>197</v>
      </c>
      <c r="C191" s="25">
        <v>3396</v>
      </c>
      <c r="D191" s="18" t="s">
        <v>8</v>
      </c>
      <c r="E191" s="18">
        <v>7</v>
      </c>
      <c r="F191" s="20">
        <v>1</v>
      </c>
      <c r="G191" s="32">
        <v>88</v>
      </c>
      <c r="H191" s="19">
        <v>17.600000000000001</v>
      </c>
      <c r="I191" s="19">
        <v>48</v>
      </c>
      <c r="J191" s="19">
        <v>40</v>
      </c>
      <c r="K191" s="18">
        <v>14.96</v>
      </c>
      <c r="L191" s="29">
        <v>25.04</v>
      </c>
      <c r="M191" s="35">
        <f t="shared" si="5"/>
        <v>73.039999999999992</v>
      </c>
      <c r="N191" s="19">
        <v>25.04</v>
      </c>
      <c r="O191" s="19">
        <v>0</v>
      </c>
      <c r="P191" s="23">
        <f t="shared" si="4"/>
        <v>0.17</v>
      </c>
    </row>
    <row r="192" spans="1:16" hidden="1" x14ac:dyDescent="0.25">
      <c r="A192" s="18" t="s">
        <v>6</v>
      </c>
      <c r="B192" s="25">
        <v>39</v>
      </c>
      <c r="C192" s="25">
        <v>3407</v>
      </c>
      <c r="D192" s="18" t="s">
        <v>7</v>
      </c>
      <c r="E192" s="18">
        <v>147</v>
      </c>
      <c r="F192" s="20">
        <v>24</v>
      </c>
      <c r="G192" s="32">
        <v>1438</v>
      </c>
      <c r="H192" s="19">
        <v>239.66666599999999</v>
      </c>
      <c r="I192" s="19">
        <v>1113</v>
      </c>
      <c r="J192" s="19">
        <v>325</v>
      </c>
      <c r="K192" s="18">
        <v>215.7</v>
      </c>
      <c r="L192" s="29">
        <v>109.3</v>
      </c>
      <c r="M192" s="35">
        <f t="shared" si="5"/>
        <v>1222.3</v>
      </c>
      <c r="N192" s="19">
        <v>109.3</v>
      </c>
      <c r="O192" s="19">
        <v>0</v>
      </c>
      <c r="P192" s="23">
        <f t="shared" si="4"/>
        <v>0.15</v>
      </c>
    </row>
    <row r="193" spans="1:16" hidden="1" x14ac:dyDescent="0.25">
      <c r="A193" s="18" t="s">
        <v>6</v>
      </c>
      <c r="B193" s="25">
        <v>197</v>
      </c>
      <c r="C193" s="25">
        <v>3443</v>
      </c>
      <c r="D193" s="18" t="s">
        <v>7</v>
      </c>
      <c r="E193" s="18">
        <v>143</v>
      </c>
      <c r="F193" s="20">
        <v>35</v>
      </c>
      <c r="G193" s="32">
        <v>1138</v>
      </c>
      <c r="H193" s="19">
        <v>284.5</v>
      </c>
      <c r="I193" s="19">
        <v>0</v>
      </c>
      <c r="J193" s="19">
        <v>1138</v>
      </c>
      <c r="K193" s="18">
        <v>170.7</v>
      </c>
      <c r="L193" s="29">
        <v>967.3</v>
      </c>
      <c r="M193" s="35">
        <f t="shared" si="5"/>
        <v>967.3</v>
      </c>
      <c r="N193" s="19">
        <v>967.3</v>
      </c>
      <c r="O193" s="19">
        <v>0</v>
      </c>
      <c r="P193" s="23">
        <f t="shared" si="4"/>
        <v>0.15</v>
      </c>
    </row>
    <row r="194" spans="1:16" hidden="1" x14ac:dyDescent="0.25">
      <c r="A194" s="18" t="s">
        <v>6</v>
      </c>
      <c r="B194" s="25">
        <v>162</v>
      </c>
      <c r="C194" s="25">
        <v>3444</v>
      </c>
      <c r="D194" s="18" t="s">
        <v>7</v>
      </c>
      <c r="E194" s="18">
        <v>208</v>
      </c>
      <c r="F194" s="20">
        <v>41</v>
      </c>
      <c r="G194" s="32">
        <v>1741</v>
      </c>
      <c r="H194" s="19">
        <v>348.2</v>
      </c>
      <c r="I194" s="19">
        <v>573</v>
      </c>
      <c r="J194" s="19">
        <v>1168</v>
      </c>
      <c r="K194" s="18">
        <v>261.14999999999998</v>
      </c>
      <c r="L194" s="29">
        <v>906.85</v>
      </c>
      <c r="M194" s="35">
        <f t="shared" si="5"/>
        <v>1479.85</v>
      </c>
      <c r="N194" s="19">
        <v>906.85</v>
      </c>
      <c r="O194" s="19">
        <v>0</v>
      </c>
      <c r="P194" s="23">
        <f t="shared" ref="P194:P238" si="6">K194/G194</f>
        <v>0.15</v>
      </c>
    </row>
    <row r="195" spans="1:16" hidden="1" x14ac:dyDescent="0.25">
      <c r="A195" s="18" t="s">
        <v>6</v>
      </c>
      <c r="B195" s="25">
        <v>162</v>
      </c>
      <c r="C195" s="25">
        <v>3445</v>
      </c>
      <c r="D195" s="18" t="s">
        <v>7</v>
      </c>
      <c r="E195" s="18">
        <v>708</v>
      </c>
      <c r="F195" s="20">
        <v>78</v>
      </c>
      <c r="G195" s="32">
        <v>6288</v>
      </c>
      <c r="H195" s="19">
        <v>698.66666599999996</v>
      </c>
      <c r="I195" s="19">
        <v>1370</v>
      </c>
      <c r="J195" s="19">
        <v>4918</v>
      </c>
      <c r="K195" s="18">
        <v>943.2</v>
      </c>
      <c r="L195" s="29">
        <v>3974.8</v>
      </c>
      <c r="M195" s="35">
        <f t="shared" ref="M195:M238" si="7">L195+I195</f>
        <v>5344.8</v>
      </c>
      <c r="N195" s="19">
        <v>3974.8</v>
      </c>
      <c r="O195" s="19">
        <v>0</v>
      </c>
      <c r="P195" s="23">
        <f t="shared" si="6"/>
        <v>0.15</v>
      </c>
    </row>
    <row r="196" spans="1:16" hidden="1" x14ac:dyDescent="0.25">
      <c r="A196" s="18" t="s">
        <v>6</v>
      </c>
      <c r="B196" s="25">
        <v>93</v>
      </c>
      <c r="C196" s="25">
        <v>3493</v>
      </c>
      <c r="D196" s="18" t="s">
        <v>7</v>
      </c>
      <c r="E196" s="18">
        <v>60</v>
      </c>
      <c r="F196" s="20">
        <v>60</v>
      </c>
      <c r="G196" s="32">
        <v>525</v>
      </c>
      <c r="H196" s="19">
        <v>525</v>
      </c>
      <c r="I196" s="19">
        <v>121</v>
      </c>
      <c r="J196" s="19">
        <v>404</v>
      </c>
      <c r="K196" s="18">
        <v>78.75</v>
      </c>
      <c r="L196" s="29">
        <v>325.25</v>
      </c>
      <c r="M196" s="35">
        <f t="shared" si="7"/>
        <v>446.25</v>
      </c>
      <c r="N196" s="19">
        <v>325.25</v>
      </c>
      <c r="O196" s="19">
        <v>0</v>
      </c>
      <c r="P196" s="23">
        <f t="shared" si="6"/>
        <v>0.15</v>
      </c>
    </row>
    <row r="197" spans="1:16" hidden="1" x14ac:dyDescent="0.25">
      <c r="A197" s="18" t="s">
        <v>6</v>
      </c>
      <c r="B197" s="25">
        <v>55</v>
      </c>
      <c r="C197" s="25">
        <v>3496</v>
      </c>
      <c r="D197" s="18" t="s">
        <v>7</v>
      </c>
      <c r="E197" s="18">
        <v>183</v>
      </c>
      <c r="F197" s="20">
        <v>36</v>
      </c>
      <c r="G197" s="32">
        <v>1608</v>
      </c>
      <c r="H197" s="19">
        <v>321.60000000000002</v>
      </c>
      <c r="I197" s="19">
        <v>700</v>
      </c>
      <c r="J197" s="19">
        <v>908</v>
      </c>
      <c r="K197" s="18">
        <v>241.2</v>
      </c>
      <c r="L197" s="29">
        <v>666.8</v>
      </c>
      <c r="M197" s="35">
        <f t="shared" si="7"/>
        <v>1366.8</v>
      </c>
      <c r="N197" s="19">
        <v>666.8</v>
      </c>
      <c r="O197" s="19">
        <v>0</v>
      </c>
      <c r="P197" s="23">
        <f t="shared" si="6"/>
        <v>0.15</v>
      </c>
    </row>
    <row r="198" spans="1:16" hidden="1" x14ac:dyDescent="0.25">
      <c r="A198" s="18" t="s">
        <v>6</v>
      </c>
      <c r="B198" s="25">
        <v>55</v>
      </c>
      <c r="C198" s="25">
        <v>3501</v>
      </c>
      <c r="D198" s="18" t="s">
        <v>7</v>
      </c>
      <c r="E198" s="18">
        <v>346</v>
      </c>
      <c r="F198" s="20">
        <v>49</v>
      </c>
      <c r="G198" s="32">
        <v>2925</v>
      </c>
      <c r="H198" s="19">
        <v>417.85714200000001</v>
      </c>
      <c r="I198" s="19">
        <v>465</v>
      </c>
      <c r="J198" s="19">
        <v>2460</v>
      </c>
      <c r="K198" s="18">
        <v>438.75</v>
      </c>
      <c r="L198" s="29">
        <v>2021.25</v>
      </c>
      <c r="M198" s="35">
        <f t="shared" si="7"/>
        <v>2486.25</v>
      </c>
      <c r="N198" s="19">
        <v>2021.25</v>
      </c>
      <c r="O198" s="19">
        <v>0</v>
      </c>
      <c r="P198" s="23">
        <f t="shared" si="6"/>
        <v>0.15</v>
      </c>
    </row>
    <row r="199" spans="1:16" hidden="1" x14ac:dyDescent="0.25">
      <c r="A199" s="18" t="s">
        <v>6</v>
      </c>
      <c r="B199" s="25">
        <v>162</v>
      </c>
      <c r="C199" s="25">
        <v>3504</v>
      </c>
      <c r="D199" s="18" t="s">
        <v>7</v>
      </c>
      <c r="E199" s="18">
        <v>64</v>
      </c>
      <c r="F199" s="20">
        <v>32</v>
      </c>
      <c r="G199" s="32">
        <v>532</v>
      </c>
      <c r="H199" s="19">
        <v>266</v>
      </c>
      <c r="I199" s="19">
        <v>213</v>
      </c>
      <c r="J199" s="19">
        <v>319</v>
      </c>
      <c r="K199" s="18">
        <v>79.8</v>
      </c>
      <c r="L199" s="29">
        <v>239.2</v>
      </c>
      <c r="M199" s="35">
        <f t="shared" si="7"/>
        <v>452.2</v>
      </c>
      <c r="N199" s="19">
        <v>239.2</v>
      </c>
      <c r="O199" s="19">
        <v>0</v>
      </c>
      <c r="P199" s="23">
        <f t="shared" si="6"/>
        <v>0.15</v>
      </c>
    </row>
    <row r="200" spans="1:16" hidden="1" x14ac:dyDescent="0.25">
      <c r="A200" s="18" t="s">
        <v>6</v>
      </c>
      <c r="B200" s="25">
        <v>96</v>
      </c>
      <c r="C200" s="25">
        <v>3511</v>
      </c>
      <c r="D200" s="18" t="s">
        <v>7</v>
      </c>
      <c r="E200" s="18">
        <v>38</v>
      </c>
      <c r="F200" s="20">
        <v>19</v>
      </c>
      <c r="G200" s="32">
        <v>308</v>
      </c>
      <c r="H200" s="19">
        <v>154</v>
      </c>
      <c r="I200" s="19">
        <v>96</v>
      </c>
      <c r="J200" s="19">
        <v>212</v>
      </c>
      <c r="K200" s="18">
        <v>46.2</v>
      </c>
      <c r="L200" s="29">
        <v>165.8</v>
      </c>
      <c r="M200" s="35">
        <f t="shared" si="7"/>
        <v>261.8</v>
      </c>
      <c r="N200" s="19">
        <v>165.8</v>
      </c>
      <c r="O200" s="19">
        <v>0</v>
      </c>
      <c r="P200" s="23">
        <f t="shared" si="6"/>
        <v>0.15000000000000002</v>
      </c>
    </row>
    <row r="201" spans="1:16" hidden="1" x14ac:dyDescent="0.25">
      <c r="A201" s="18" t="s">
        <v>6</v>
      </c>
      <c r="B201" s="25">
        <v>43</v>
      </c>
      <c r="C201" s="25">
        <v>3513</v>
      </c>
      <c r="D201" s="18" t="s">
        <v>7</v>
      </c>
      <c r="E201" s="18">
        <v>323</v>
      </c>
      <c r="F201" s="20">
        <v>107</v>
      </c>
      <c r="G201" s="32">
        <v>2880</v>
      </c>
      <c r="H201" s="19">
        <v>960</v>
      </c>
      <c r="I201" s="19">
        <v>2469</v>
      </c>
      <c r="J201" s="19">
        <v>411</v>
      </c>
      <c r="K201" s="18">
        <v>432</v>
      </c>
      <c r="L201" s="29">
        <v>-21</v>
      </c>
      <c r="M201" s="35">
        <f t="shared" si="7"/>
        <v>2448</v>
      </c>
      <c r="N201" s="19">
        <v>-21</v>
      </c>
      <c r="O201" s="19">
        <v>0</v>
      </c>
      <c r="P201" s="23">
        <f t="shared" si="6"/>
        <v>0.15</v>
      </c>
    </row>
    <row r="202" spans="1:16" hidden="1" x14ac:dyDescent="0.25">
      <c r="A202" s="18" t="s">
        <v>6</v>
      </c>
      <c r="B202" s="25">
        <v>55</v>
      </c>
      <c r="C202" s="25">
        <v>3514</v>
      </c>
      <c r="D202" s="18" t="s">
        <v>7</v>
      </c>
      <c r="E202" s="18">
        <v>509</v>
      </c>
      <c r="F202" s="20">
        <v>63</v>
      </c>
      <c r="G202" s="32">
        <v>4405</v>
      </c>
      <c r="H202" s="19">
        <v>550.625</v>
      </c>
      <c r="I202" s="19">
        <v>2495</v>
      </c>
      <c r="J202" s="19">
        <v>1910</v>
      </c>
      <c r="K202" s="18">
        <v>660.75</v>
      </c>
      <c r="L202" s="29">
        <v>1249.25</v>
      </c>
      <c r="M202" s="35">
        <f t="shared" si="7"/>
        <v>3744.25</v>
      </c>
      <c r="N202" s="19">
        <v>1249.25</v>
      </c>
      <c r="O202" s="19">
        <v>0</v>
      </c>
      <c r="P202" s="23">
        <f t="shared" si="6"/>
        <v>0.15</v>
      </c>
    </row>
    <row r="203" spans="1:16" hidden="1" x14ac:dyDescent="0.25">
      <c r="A203" s="18" t="s">
        <v>6</v>
      </c>
      <c r="B203" s="25">
        <v>11</v>
      </c>
      <c r="C203" s="25">
        <v>3521</v>
      </c>
      <c r="D203" s="18" t="s">
        <v>7</v>
      </c>
      <c r="E203" s="18">
        <v>380</v>
      </c>
      <c r="F203" s="20">
        <v>76</v>
      </c>
      <c r="G203" s="32">
        <v>3255</v>
      </c>
      <c r="H203" s="19">
        <v>651</v>
      </c>
      <c r="I203" s="19">
        <v>1540</v>
      </c>
      <c r="J203" s="19">
        <v>1715</v>
      </c>
      <c r="K203" s="18">
        <v>488.25</v>
      </c>
      <c r="L203" s="29">
        <v>1226.75</v>
      </c>
      <c r="M203" s="35">
        <f t="shared" si="7"/>
        <v>2766.75</v>
      </c>
      <c r="N203" s="19">
        <v>1226.75</v>
      </c>
      <c r="O203" s="19">
        <v>0</v>
      </c>
      <c r="P203" s="23">
        <f t="shared" si="6"/>
        <v>0.15</v>
      </c>
    </row>
    <row r="204" spans="1:16" hidden="1" x14ac:dyDescent="0.25">
      <c r="A204" s="18" t="s">
        <v>6</v>
      </c>
      <c r="B204" s="25">
        <v>43</v>
      </c>
      <c r="C204" s="25">
        <v>3526</v>
      </c>
      <c r="D204" s="18" t="s">
        <v>7</v>
      </c>
      <c r="E204" s="18">
        <v>118</v>
      </c>
      <c r="F204" s="20">
        <v>29</v>
      </c>
      <c r="G204" s="32">
        <v>1181</v>
      </c>
      <c r="H204" s="19">
        <v>295.25</v>
      </c>
      <c r="I204" s="19">
        <v>831</v>
      </c>
      <c r="J204" s="19">
        <v>350</v>
      </c>
      <c r="K204" s="18">
        <v>177.15</v>
      </c>
      <c r="L204" s="29">
        <v>172.85</v>
      </c>
      <c r="M204" s="35">
        <f t="shared" si="7"/>
        <v>1003.85</v>
      </c>
      <c r="N204" s="19">
        <v>172.85</v>
      </c>
      <c r="O204" s="19">
        <v>0</v>
      </c>
      <c r="P204" s="23">
        <f t="shared" si="6"/>
        <v>0.15</v>
      </c>
    </row>
    <row r="205" spans="1:16" hidden="1" x14ac:dyDescent="0.25">
      <c r="A205" s="18" t="s">
        <v>6</v>
      </c>
      <c r="B205" s="25">
        <v>43</v>
      </c>
      <c r="C205" s="25">
        <v>3539</v>
      </c>
      <c r="D205" s="18" t="s">
        <v>7</v>
      </c>
      <c r="E205" s="18">
        <v>338</v>
      </c>
      <c r="F205" s="20">
        <v>48</v>
      </c>
      <c r="G205" s="32">
        <v>3102</v>
      </c>
      <c r="H205" s="19">
        <v>443.14285699999999</v>
      </c>
      <c r="I205" s="19">
        <v>2384</v>
      </c>
      <c r="J205" s="19">
        <v>718</v>
      </c>
      <c r="K205" s="18">
        <v>465.3</v>
      </c>
      <c r="L205" s="29">
        <v>252.7</v>
      </c>
      <c r="M205" s="35">
        <f t="shared" si="7"/>
        <v>2636.7</v>
      </c>
      <c r="N205" s="19">
        <v>252.7</v>
      </c>
      <c r="O205" s="19">
        <v>0</v>
      </c>
      <c r="P205" s="23">
        <f t="shared" si="6"/>
        <v>0.15</v>
      </c>
    </row>
    <row r="206" spans="1:16" hidden="1" x14ac:dyDescent="0.25">
      <c r="A206" s="18" t="s">
        <v>6</v>
      </c>
      <c r="B206" s="25">
        <v>162</v>
      </c>
      <c r="C206" s="25">
        <v>3549</v>
      </c>
      <c r="D206" s="18" t="s">
        <v>7</v>
      </c>
      <c r="E206" s="18">
        <v>113</v>
      </c>
      <c r="F206" s="20">
        <v>18</v>
      </c>
      <c r="G206" s="32">
        <v>918</v>
      </c>
      <c r="H206" s="19">
        <v>153</v>
      </c>
      <c r="I206" s="19">
        <v>0</v>
      </c>
      <c r="J206" s="19">
        <v>918</v>
      </c>
      <c r="K206" s="18">
        <v>137.69999999999999</v>
      </c>
      <c r="L206" s="29">
        <v>780.3</v>
      </c>
      <c r="M206" s="35">
        <f t="shared" si="7"/>
        <v>780.3</v>
      </c>
      <c r="N206" s="19">
        <v>780.3</v>
      </c>
      <c r="O206" s="19">
        <v>0</v>
      </c>
      <c r="P206" s="23">
        <f t="shared" si="6"/>
        <v>0.15</v>
      </c>
    </row>
    <row r="207" spans="1:16" hidden="1" x14ac:dyDescent="0.25">
      <c r="A207" s="18" t="s">
        <v>6</v>
      </c>
      <c r="B207" s="25">
        <v>225</v>
      </c>
      <c r="C207" s="25">
        <v>3556</v>
      </c>
      <c r="D207" s="18" t="s">
        <v>7</v>
      </c>
      <c r="E207" s="18">
        <v>171</v>
      </c>
      <c r="F207" s="20">
        <v>42</v>
      </c>
      <c r="G207" s="32">
        <v>1640</v>
      </c>
      <c r="H207" s="19">
        <v>410</v>
      </c>
      <c r="I207" s="19">
        <v>1064</v>
      </c>
      <c r="J207" s="19">
        <v>576</v>
      </c>
      <c r="K207" s="18">
        <v>246</v>
      </c>
      <c r="L207" s="29">
        <v>330</v>
      </c>
      <c r="M207" s="35">
        <f t="shared" si="7"/>
        <v>1394</v>
      </c>
      <c r="N207" s="19">
        <v>330</v>
      </c>
      <c r="O207" s="19">
        <v>0</v>
      </c>
      <c r="P207" s="23">
        <f t="shared" si="6"/>
        <v>0.15</v>
      </c>
    </row>
    <row r="208" spans="1:16" hidden="1" x14ac:dyDescent="0.25">
      <c r="A208" s="18" t="s">
        <v>6</v>
      </c>
      <c r="B208" s="25">
        <v>43</v>
      </c>
      <c r="C208" s="25">
        <v>3557</v>
      </c>
      <c r="D208" s="18" t="s">
        <v>7</v>
      </c>
      <c r="E208" s="18">
        <v>206</v>
      </c>
      <c r="F208" s="20">
        <v>34</v>
      </c>
      <c r="G208" s="32">
        <v>2329</v>
      </c>
      <c r="H208" s="19">
        <v>388.16666600000002</v>
      </c>
      <c r="I208" s="19">
        <v>1999</v>
      </c>
      <c r="J208" s="19">
        <v>330</v>
      </c>
      <c r="K208" s="18">
        <v>349.35</v>
      </c>
      <c r="L208" s="29">
        <v>-19.350000000000001</v>
      </c>
      <c r="M208" s="35">
        <f t="shared" si="7"/>
        <v>1979.65</v>
      </c>
      <c r="N208" s="19">
        <v>-19.350000000000001</v>
      </c>
      <c r="O208" s="19">
        <v>0</v>
      </c>
      <c r="P208" s="23">
        <f t="shared" si="6"/>
        <v>0.15000000000000002</v>
      </c>
    </row>
    <row r="209" spans="1:18" hidden="1" x14ac:dyDescent="0.25">
      <c r="A209" s="18" t="s">
        <v>6</v>
      </c>
      <c r="B209" s="25">
        <v>73</v>
      </c>
      <c r="C209" s="25">
        <v>3574</v>
      </c>
      <c r="D209" s="18" t="s">
        <v>8</v>
      </c>
      <c r="E209" s="18">
        <v>214</v>
      </c>
      <c r="F209" s="20">
        <v>71</v>
      </c>
      <c r="G209" s="32">
        <v>2136</v>
      </c>
      <c r="H209" s="19">
        <v>712</v>
      </c>
      <c r="I209" s="19">
        <v>1917</v>
      </c>
      <c r="J209" s="19">
        <v>219</v>
      </c>
      <c r="K209" s="18">
        <v>363.12</v>
      </c>
      <c r="L209" s="29">
        <v>-144.12</v>
      </c>
      <c r="M209" s="35">
        <f t="shared" si="7"/>
        <v>1772.88</v>
      </c>
      <c r="N209" s="19">
        <v>-144.12</v>
      </c>
      <c r="O209" s="19">
        <v>0</v>
      </c>
      <c r="P209" s="23">
        <f t="shared" si="6"/>
        <v>0.17</v>
      </c>
    </row>
    <row r="210" spans="1:18" hidden="1" x14ac:dyDescent="0.25">
      <c r="A210" s="18" t="s">
        <v>6</v>
      </c>
      <c r="B210" s="25">
        <v>162</v>
      </c>
      <c r="C210" s="25">
        <v>3576</v>
      </c>
      <c r="D210" s="18" t="s">
        <v>7</v>
      </c>
      <c r="E210" s="18">
        <v>54</v>
      </c>
      <c r="F210" s="20">
        <v>27</v>
      </c>
      <c r="G210" s="32">
        <v>614</v>
      </c>
      <c r="H210" s="19">
        <v>307</v>
      </c>
      <c r="I210" s="19">
        <v>614</v>
      </c>
      <c r="J210" s="19">
        <v>0</v>
      </c>
      <c r="K210" s="18">
        <v>92.1</v>
      </c>
      <c r="L210" s="29">
        <v>-92.1</v>
      </c>
      <c r="M210" s="35">
        <f t="shared" si="7"/>
        <v>521.9</v>
      </c>
      <c r="N210" s="19">
        <v>-92.1</v>
      </c>
      <c r="O210" s="19">
        <v>0</v>
      </c>
      <c r="P210" s="23">
        <f t="shared" si="6"/>
        <v>0.15</v>
      </c>
    </row>
    <row r="211" spans="1:18" hidden="1" x14ac:dyDescent="0.25">
      <c r="A211" s="18" t="s">
        <v>6</v>
      </c>
      <c r="B211" s="25">
        <v>73</v>
      </c>
      <c r="C211" s="25">
        <v>3585</v>
      </c>
      <c r="D211" s="18" t="s">
        <v>7</v>
      </c>
      <c r="E211" s="18">
        <v>253</v>
      </c>
      <c r="F211" s="20">
        <v>36</v>
      </c>
      <c r="G211" s="32">
        <v>2206</v>
      </c>
      <c r="H211" s="19">
        <v>315.14285699999999</v>
      </c>
      <c r="I211" s="19">
        <v>1153</v>
      </c>
      <c r="J211" s="19">
        <v>1053</v>
      </c>
      <c r="K211" s="18">
        <v>330.9</v>
      </c>
      <c r="L211" s="29">
        <v>722.1</v>
      </c>
      <c r="M211" s="35">
        <f t="shared" si="7"/>
        <v>1875.1</v>
      </c>
      <c r="N211" s="19">
        <v>722.1</v>
      </c>
      <c r="O211" s="19">
        <v>0</v>
      </c>
      <c r="P211" s="23">
        <f t="shared" si="6"/>
        <v>0.15</v>
      </c>
    </row>
    <row r="212" spans="1:18" hidden="1" x14ac:dyDescent="0.25">
      <c r="A212" s="18" t="s">
        <v>6</v>
      </c>
      <c r="B212" s="25">
        <v>73</v>
      </c>
      <c r="C212" s="25">
        <v>3590</v>
      </c>
      <c r="D212" s="18" t="s">
        <v>7</v>
      </c>
      <c r="E212" s="18">
        <v>95</v>
      </c>
      <c r="F212" s="20">
        <v>47</v>
      </c>
      <c r="G212" s="32">
        <v>832</v>
      </c>
      <c r="H212" s="19">
        <v>416</v>
      </c>
      <c r="I212" s="19">
        <v>651</v>
      </c>
      <c r="J212" s="19">
        <v>181</v>
      </c>
      <c r="K212" s="18">
        <v>124.8</v>
      </c>
      <c r="L212" s="29">
        <v>56.2</v>
      </c>
      <c r="M212" s="35">
        <f t="shared" si="7"/>
        <v>707.2</v>
      </c>
      <c r="N212" s="19">
        <v>56.2</v>
      </c>
      <c r="O212" s="19">
        <v>0</v>
      </c>
      <c r="P212" s="23">
        <f t="shared" si="6"/>
        <v>0.15</v>
      </c>
    </row>
    <row r="213" spans="1:18" hidden="1" x14ac:dyDescent="0.25">
      <c r="A213" s="18" t="s">
        <v>6</v>
      </c>
      <c r="B213" s="25">
        <v>162</v>
      </c>
      <c r="C213" s="25">
        <v>3592</v>
      </c>
      <c r="D213" s="18" t="s">
        <v>7</v>
      </c>
      <c r="E213" s="18">
        <v>22</v>
      </c>
      <c r="F213" s="20">
        <v>11</v>
      </c>
      <c r="G213" s="32">
        <v>178</v>
      </c>
      <c r="H213" s="19">
        <v>89</v>
      </c>
      <c r="I213" s="19">
        <v>0</v>
      </c>
      <c r="J213" s="19">
        <v>178</v>
      </c>
      <c r="K213" s="18">
        <v>26.7</v>
      </c>
      <c r="L213" s="29">
        <v>151.30000000000001</v>
      </c>
      <c r="M213" s="35">
        <f t="shared" si="7"/>
        <v>151.30000000000001</v>
      </c>
      <c r="N213" s="19">
        <v>151.30000000000001</v>
      </c>
      <c r="O213" s="19">
        <v>0</v>
      </c>
      <c r="P213" s="23">
        <f t="shared" si="6"/>
        <v>0.15</v>
      </c>
    </row>
    <row r="214" spans="1:18" hidden="1" x14ac:dyDescent="0.25">
      <c r="A214" s="18" t="s">
        <v>6</v>
      </c>
      <c r="B214" s="25">
        <v>145</v>
      </c>
      <c r="C214" s="25">
        <v>3593</v>
      </c>
      <c r="D214" s="18" t="s">
        <v>7</v>
      </c>
      <c r="E214" s="18">
        <v>111</v>
      </c>
      <c r="F214" s="20">
        <v>37</v>
      </c>
      <c r="G214" s="32">
        <v>1002</v>
      </c>
      <c r="H214" s="19">
        <v>334</v>
      </c>
      <c r="I214" s="19">
        <v>370</v>
      </c>
      <c r="J214" s="19">
        <v>632</v>
      </c>
      <c r="K214" s="18">
        <v>150.30000000000001</v>
      </c>
      <c r="L214" s="29">
        <v>481.7</v>
      </c>
      <c r="M214" s="35">
        <f t="shared" si="7"/>
        <v>851.7</v>
      </c>
      <c r="N214" s="19">
        <v>481.7</v>
      </c>
      <c r="O214" s="19">
        <v>0</v>
      </c>
      <c r="P214" s="23">
        <f t="shared" si="6"/>
        <v>0.15000000000000002</v>
      </c>
    </row>
    <row r="215" spans="1:18" hidden="1" x14ac:dyDescent="0.25">
      <c r="A215" s="18" t="s">
        <v>6</v>
      </c>
      <c r="B215" s="25">
        <v>162</v>
      </c>
      <c r="C215" s="25">
        <v>3594</v>
      </c>
      <c r="D215" s="18" t="s">
        <v>7</v>
      </c>
      <c r="E215" s="18">
        <v>34</v>
      </c>
      <c r="F215" s="20">
        <v>17</v>
      </c>
      <c r="G215" s="32">
        <v>388.98</v>
      </c>
      <c r="H215" s="19">
        <v>194.49</v>
      </c>
      <c r="I215" s="19">
        <v>388.98</v>
      </c>
      <c r="J215" s="19">
        <v>0</v>
      </c>
      <c r="K215" s="18">
        <v>58.35</v>
      </c>
      <c r="L215" s="29">
        <v>-58.35</v>
      </c>
      <c r="M215" s="35">
        <f t="shared" si="7"/>
        <v>330.63</v>
      </c>
      <c r="N215" s="19">
        <v>-58.35</v>
      </c>
      <c r="O215" s="19">
        <v>0</v>
      </c>
      <c r="P215" s="23">
        <f t="shared" si="6"/>
        <v>0.15000771247879069</v>
      </c>
    </row>
    <row r="216" spans="1:18" hidden="1" x14ac:dyDescent="0.25">
      <c r="A216" s="18" t="s">
        <v>6</v>
      </c>
      <c r="B216" s="25">
        <v>225</v>
      </c>
      <c r="C216" s="25">
        <v>3624</v>
      </c>
      <c r="D216" s="18" t="s">
        <v>7</v>
      </c>
      <c r="E216" s="18">
        <v>50</v>
      </c>
      <c r="F216" s="20">
        <v>25</v>
      </c>
      <c r="G216" s="32">
        <v>449</v>
      </c>
      <c r="H216" s="19">
        <v>224.5</v>
      </c>
      <c r="I216" s="19">
        <v>232</v>
      </c>
      <c r="J216" s="19">
        <v>217</v>
      </c>
      <c r="K216" s="18">
        <v>67.349999999999994</v>
      </c>
      <c r="L216" s="29">
        <v>149.65</v>
      </c>
      <c r="M216" s="35">
        <f t="shared" si="7"/>
        <v>381.65</v>
      </c>
      <c r="N216" s="19">
        <v>149.65</v>
      </c>
      <c r="O216" s="19">
        <v>0</v>
      </c>
      <c r="P216" s="23">
        <f t="shared" si="6"/>
        <v>0.15</v>
      </c>
    </row>
    <row r="217" spans="1:18" hidden="1" x14ac:dyDescent="0.25">
      <c r="A217" s="18" t="s">
        <v>6</v>
      </c>
      <c r="B217" s="25">
        <v>294</v>
      </c>
      <c r="C217" s="25">
        <v>3647</v>
      </c>
      <c r="D217" s="18" t="s">
        <v>7</v>
      </c>
      <c r="E217" s="18">
        <v>124</v>
      </c>
      <c r="F217" s="20">
        <v>24</v>
      </c>
      <c r="G217" s="32">
        <v>1359</v>
      </c>
      <c r="H217" s="19">
        <v>271.8</v>
      </c>
      <c r="I217" s="19">
        <v>1166</v>
      </c>
      <c r="J217" s="19">
        <v>193</v>
      </c>
      <c r="K217" s="18">
        <v>203.85</v>
      </c>
      <c r="L217" s="29">
        <v>-10.85</v>
      </c>
      <c r="M217" s="35">
        <f t="shared" si="7"/>
        <v>1155.1500000000001</v>
      </c>
      <c r="N217" s="19">
        <v>-10.85</v>
      </c>
      <c r="O217" s="19">
        <v>0</v>
      </c>
      <c r="P217" s="23">
        <f t="shared" si="6"/>
        <v>0.15</v>
      </c>
    </row>
    <row r="218" spans="1:18" hidden="1" x14ac:dyDescent="0.25">
      <c r="A218" s="18" t="s">
        <v>6</v>
      </c>
      <c r="B218" s="25">
        <v>179</v>
      </c>
      <c r="C218" s="25">
        <v>3709</v>
      </c>
      <c r="D218" s="18" t="s">
        <v>8</v>
      </c>
      <c r="E218" s="18">
        <v>208</v>
      </c>
      <c r="F218" s="20">
        <v>41</v>
      </c>
      <c r="G218" s="32">
        <v>1924</v>
      </c>
      <c r="H218" s="19">
        <v>384.8</v>
      </c>
      <c r="I218" s="19">
        <v>1248</v>
      </c>
      <c r="J218" s="19">
        <v>676</v>
      </c>
      <c r="K218" s="18">
        <v>327.08</v>
      </c>
      <c r="L218" s="29">
        <v>348.92</v>
      </c>
      <c r="M218" s="35">
        <f t="shared" si="7"/>
        <v>1596.92</v>
      </c>
      <c r="N218" s="19">
        <v>348.92</v>
      </c>
      <c r="O218" s="19">
        <v>0</v>
      </c>
      <c r="P218" s="23">
        <f t="shared" si="6"/>
        <v>0.16999999999999998</v>
      </c>
    </row>
    <row r="219" spans="1:18" hidden="1" x14ac:dyDescent="0.25">
      <c r="A219" s="18" t="s">
        <v>6</v>
      </c>
      <c r="B219" s="25">
        <v>27</v>
      </c>
      <c r="C219" s="25">
        <v>3711</v>
      </c>
      <c r="D219" s="18" t="s">
        <v>7</v>
      </c>
      <c r="E219" s="18">
        <v>209</v>
      </c>
      <c r="F219" s="20">
        <v>23</v>
      </c>
      <c r="G219" s="32">
        <v>1877</v>
      </c>
      <c r="H219" s="19">
        <v>208.555555</v>
      </c>
      <c r="I219" s="19">
        <v>1187</v>
      </c>
      <c r="J219" s="19">
        <v>690</v>
      </c>
      <c r="K219" s="18">
        <v>281.55</v>
      </c>
      <c r="L219" s="29">
        <v>408.45</v>
      </c>
      <c r="M219" s="35">
        <f t="shared" si="7"/>
        <v>1595.45</v>
      </c>
      <c r="N219" s="19">
        <v>408.45</v>
      </c>
      <c r="O219" s="19">
        <v>0</v>
      </c>
      <c r="P219" s="23">
        <f t="shared" si="6"/>
        <v>0.15</v>
      </c>
    </row>
    <row r="220" spans="1:18" hidden="1" x14ac:dyDescent="0.25">
      <c r="A220" s="18" t="s">
        <v>6</v>
      </c>
      <c r="B220" s="25">
        <v>27</v>
      </c>
      <c r="C220" s="25">
        <v>3723</v>
      </c>
      <c r="D220" s="18" t="s">
        <v>7</v>
      </c>
      <c r="E220" s="18">
        <v>404</v>
      </c>
      <c r="F220" s="20">
        <v>40</v>
      </c>
      <c r="G220" s="32">
        <v>3938</v>
      </c>
      <c r="H220" s="19">
        <v>393.8</v>
      </c>
      <c r="I220" s="19">
        <v>2474</v>
      </c>
      <c r="J220" s="19">
        <v>1464</v>
      </c>
      <c r="K220" s="18">
        <v>590.70000000000005</v>
      </c>
      <c r="L220" s="29">
        <v>873.3</v>
      </c>
      <c r="M220" s="35">
        <f t="shared" si="7"/>
        <v>3347.3</v>
      </c>
      <c r="N220" s="19">
        <v>873.3</v>
      </c>
      <c r="O220" s="19">
        <v>0</v>
      </c>
      <c r="P220" s="23">
        <f t="shared" si="6"/>
        <v>0.15000000000000002</v>
      </c>
    </row>
    <row r="221" spans="1:18" hidden="1" x14ac:dyDescent="0.25">
      <c r="A221" s="18" t="s">
        <v>6</v>
      </c>
      <c r="B221" s="25">
        <v>96</v>
      </c>
      <c r="C221" s="25">
        <v>3735</v>
      </c>
      <c r="D221" s="18" t="s">
        <v>7</v>
      </c>
      <c r="E221" s="18">
        <v>183</v>
      </c>
      <c r="F221" s="20">
        <v>36</v>
      </c>
      <c r="G221" s="32">
        <v>1714</v>
      </c>
      <c r="H221" s="19">
        <v>342.8</v>
      </c>
      <c r="I221" s="19">
        <v>896</v>
      </c>
      <c r="J221" s="19">
        <v>818</v>
      </c>
      <c r="K221" s="18">
        <v>257.10000000000002</v>
      </c>
      <c r="L221" s="29">
        <v>560.9</v>
      </c>
      <c r="M221" s="35">
        <f t="shared" si="7"/>
        <v>1456.9</v>
      </c>
      <c r="N221" s="19">
        <v>560.9</v>
      </c>
      <c r="O221" s="19">
        <v>0</v>
      </c>
      <c r="P221" s="23">
        <f t="shared" si="6"/>
        <v>0.15000000000000002</v>
      </c>
    </row>
    <row r="222" spans="1:18" hidden="1" x14ac:dyDescent="0.25">
      <c r="A222" s="18" t="s">
        <v>6</v>
      </c>
      <c r="B222" s="25">
        <v>27</v>
      </c>
      <c r="C222" s="25">
        <v>3757</v>
      </c>
      <c r="D222" s="18" t="s">
        <v>7</v>
      </c>
      <c r="E222" s="18">
        <v>490</v>
      </c>
      <c r="F222" s="20">
        <v>54</v>
      </c>
      <c r="G222" s="32">
        <v>4158</v>
      </c>
      <c r="H222" s="19">
        <v>462</v>
      </c>
      <c r="I222" s="19">
        <v>2300</v>
      </c>
      <c r="J222" s="19">
        <v>1858</v>
      </c>
      <c r="K222" s="18">
        <v>623.70000000000005</v>
      </c>
      <c r="L222" s="29">
        <v>1234.3</v>
      </c>
      <c r="M222" s="35">
        <f t="shared" si="7"/>
        <v>3534.3</v>
      </c>
      <c r="N222" s="19">
        <v>1234.3</v>
      </c>
      <c r="O222" s="19">
        <v>0</v>
      </c>
      <c r="P222" s="23">
        <f t="shared" si="6"/>
        <v>0.15000000000000002</v>
      </c>
    </row>
    <row r="223" spans="1:18" hidden="1" x14ac:dyDescent="0.25">
      <c r="A223" s="18" t="s">
        <v>6</v>
      </c>
      <c r="B223" s="25">
        <v>27</v>
      </c>
      <c r="C223" s="25">
        <v>3758</v>
      </c>
      <c r="D223" s="18" t="s">
        <v>7</v>
      </c>
      <c r="E223" s="18">
        <v>149</v>
      </c>
      <c r="F223" s="20">
        <v>49</v>
      </c>
      <c r="G223" s="32">
        <v>1289</v>
      </c>
      <c r="H223" s="19">
        <v>429.66666600000002</v>
      </c>
      <c r="I223" s="19">
        <v>577</v>
      </c>
      <c r="J223" s="19">
        <v>712</v>
      </c>
      <c r="K223" s="18">
        <v>193.35</v>
      </c>
      <c r="L223" s="29">
        <v>518.65</v>
      </c>
      <c r="M223" s="35">
        <f t="shared" si="7"/>
        <v>1095.6500000000001</v>
      </c>
      <c r="N223" s="19">
        <v>518.65</v>
      </c>
      <c r="O223" s="19">
        <v>0</v>
      </c>
      <c r="P223" s="23">
        <f t="shared" si="6"/>
        <v>0.15</v>
      </c>
    </row>
    <row r="224" spans="1:18" hidden="1" x14ac:dyDescent="0.25">
      <c r="A224" s="18" t="s">
        <v>6</v>
      </c>
      <c r="B224" s="25">
        <v>27</v>
      </c>
      <c r="C224" s="25">
        <v>3764</v>
      </c>
      <c r="D224" s="18" t="s">
        <v>8</v>
      </c>
      <c r="E224" s="18">
        <v>124</v>
      </c>
      <c r="F224" s="20">
        <v>62</v>
      </c>
      <c r="G224" s="32">
        <v>961</v>
      </c>
      <c r="H224" s="19">
        <v>480.5</v>
      </c>
      <c r="I224" s="19">
        <v>400</v>
      </c>
      <c r="J224" s="19">
        <v>561</v>
      </c>
      <c r="K224" s="18">
        <v>163.37</v>
      </c>
      <c r="L224" s="29">
        <v>397.63</v>
      </c>
      <c r="M224" s="35">
        <f t="shared" si="7"/>
        <v>797.63</v>
      </c>
      <c r="N224" s="19">
        <v>397.63</v>
      </c>
      <c r="O224" s="19">
        <v>0</v>
      </c>
      <c r="P224" s="23">
        <f t="shared" si="6"/>
        <v>0.17</v>
      </c>
      <c r="R224" s="36"/>
    </row>
    <row r="225" spans="1:16" hidden="1" x14ac:dyDescent="0.25">
      <c r="A225" s="18" t="s">
        <v>6</v>
      </c>
      <c r="B225" s="25">
        <v>111</v>
      </c>
      <c r="C225" s="25">
        <v>3783</v>
      </c>
      <c r="D225" s="18" t="s">
        <v>7</v>
      </c>
      <c r="E225" s="18">
        <v>25</v>
      </c>
      <c r="F225" s="20">
        <v>25</v>
      </c>
      <c r="G225" s="32">
        <v>205</v>
      </c>
      <c r="H225" s="19">
        <v>205</v>
      </c>
      <c r="I225" s="19">
        <v>0</v>
      </c>
      <c r="J225" s="19">
        <v>205</v>
      </c>
      <c r="K225" s="18">
        <v>30.75</v>
      </c>
      <c r="L225" s="29">
        <v>174.25</v>
      </c>
      <c r="M225" s="35">
        <f t="shared" si="7"/>
        <v>174.25</v>
      </c>
      <c r="N225" s="19">
        <v>174.25</v>
      </c>
      <c r="O225" s="19">
        <v>0</v>
      </c>
      <c r="P225" s="23">
        <f t="shared" si="6"/>
        <v>0.15</v>
      </c>
    </row>
    <row r="226" spans="1:16" hidden="1" x14ac:dyDescent="0.25">
      <c r="A226" s="18" t="s">
        <v>6</v>
      </c>
      <c r="B226" s="25">
        <v>55</v>
      </c>
      <c r="C226" s="25">
        <v>3816</v>
      </c>
      <c r="D226" s="18" t="s">
        <v>8</v>
      </c>
      <c r="E226" s="18">
        <v>153</v>
      </c>
      <c r="F226" s="20">
        <v>30</v>
      </c>
      <c r="G226" s="32">
        <v>1542</v>
      </c>
      <c r="H226" s="19">
        <v>308.39999999999998</v>
      </c>
      <c r="I226" s="19">
        <v>1261</v>
      </c>
      <c r="J226" s="19">
        <v>281</v>
      </c>
      <c r="K226" s="18">
        <v>262.14</v>
      </c>
      <c r="L226" s="29">
        <v>18.86</v>
      </c>
      <c r="M226" s="35">
        <f t="shared" si="7"/>
        <v>1279.8599999999999</v>
      </c>
      <c r="N226" s="19">
        <v>18.86</v>
      </c>
      <c r="O226" s="19">
        <v>0</v>
      </c>
      <c r="P226" s="23">
        <f t="shared" si="6"/>
        <v>0.16999999999999998</v>
      </c>
    </row>
    <row r="227" spans="1:16" hidden="1" x14ac:dyDescent="0.25">
      <c r="A227" s="18" t="s">
        <v>6</v>
      </c>
      <c r="B227" s="25">
        <v>43</v>
      </c>
      <c r="C227" s="25">
        <v>3824</v>
      </c>
      <c r="D227" s="18" t="s">
        <v>7</v>
      </c>
      <c r="E227" s="18">
        <v>88</v>
      </c>
      <c r="F227" s="20">
        <v>44</v>
      </c>
      <c r="G227" s="32">
        <v>990</v>
      </c>
      <c r="H227" s="19">
        <v>495</v>
      </c>
      <c r="I227" s="19">
        <v>990</v>
      </c>
      <c r="J227" s="19">
        <v>0</v>
      </c>
      <c r="K227" s="18">
        <v>148.5</v>
      </c>
      <c r="L227" s="29">
        <v>-148.5</v>
      </c>
      <c r="M227" s="35">
        <f t="shared" si="7"/>
        <v>841.5</v>
      </c>
      <c r="N227" s="19">
        <v>-148.5</v>
      </c>
      <c r="O227" s="19">
        <v>0</v>
      </c>
      <c r="P227" s="23">
        <f t="shared" si="6"/>
        <v>0.15</v>
      </c>
    </row>
    <row r="228" spans="1:16" hidden="1" x14ac:dyDescent="0.25">
      <c r="A228" s="18" t="s">
        <v>6</v>
      </c>
      <c r="B228" s="25">
        <v>213</v>
      </c>
      <c r="C228" s="25">
        <v>3838</v>
      </c>
      <c r="D228" s="18" t="s">
        <v>8</v>
      </c>
      <c r="E228" s="18">
        <v>19</v>
      </c>
      <c r="F228" s="20">
        <v>9</v>
      </c>
      <c r="G228" s="32">
        <v>200</v>
      </c>
      <c r="H228" s="19">
        <v>100</v>
      </c>
      <c r="I228" s="19">
        <v>200</v>
      </c>
      <c r="J228" s="19">
        <v>0</v>
      </c>
      <c r="K228" s="18">
        <v>34</v>
      </c>
      <c r="L228" s="29">
        <v>-34</v>
      </c>
      <c r="M228" s="35">
        <f t="shared" si="7"/>
        <v>166</v>
      </c>
      <c r="N228" s="19">
        <v>-34</v>
      </c>
      <c r="O228" s="19">
        <v>0</v>
      </c>
      <c r="P228" s="23">
        <f t="shared" si="6"/>
        <v>0.17</v>
      </c>
    </row>
    <row r="229" spans="1:16" hidden="1" x14ac:dyDescent="0.25">
      <c r="A229" s="18" t="s">
        <v>6</v>
      </c>
      <c r="B229" s="25">
        <v>162</v>
      </c>
      <c r="C229" s="25">
        <v>3846</v>
      </c>
      <c r="D229" s="18" t="s">
        <v>8</v>
      </c>
      <c r="E229" s="18">
        <v>215</v>
      </c>
      <c r="F229" s="20">
        <v>21</v>
      </c>
      <c r="G229" s="32">
        <v>1822</v>
      </c>
      <c r="H229" s="19">
        <v>182.2</v>
      </c>
      <c r="I229" s="19">
        <v>595</v>
      </c>
      <c r="J229" s="19">
        <v>1227</v>
      </c>
      <c r="K229" s="18">
        <v>309.74</v>
      </c>
      <c r="L229" s="29">
        <v>917.26</v>
      </c>
      <c r="M229" s="35">
        <f t="shared" si="7"/>
        <v>1512.26</v>
      </c>
      <c r="N229" s="19">
        <v>917.26</v>
      </c>
      <c r="O229" s="19">
        <v>0</v>
      </c>
      <c r="P229" s="23">
        <f t="shared" si="6"/>
        <v>0.17</v>
      </c>
    </row>
    <row r="230" spans="1:16" hidden="1" x14ac:dyDescent="0.25">
      <c r="A230" s="18" t="s">
        <v>6</v>
      </c>
      <c r="B230" s="25">
        <v>162</v>
      </c>
      <c r="C230" s="25">
        <v>3848</v>
      </c>
      <c r="D230" s="18" t="s">
        <v>8</v>
      </c>
      <c r="E230" s="18">
        <v>139</v>
      </c>
      <c r="F230" s="20">
        <v>27</v>
      </c>
      <c r="G230" s="32">
        <v>1266</v>
      </c>
      <c r="H230" s="19">
        <v>253.2</v>
      </c>
      <c r="I230" s="19">
        <v>589</v>
      </c>
      <c r="J230" s="19">
        <v>677</v>
      </c>
      <c r="K230" s="18">
        <v>215.22</v>
      </c>
      <c r="L230" s="29">
        <v>461.78</v>
      </c>
      <c r="M230" s="35">
        <f t="shared" si="7"/>
        <v>1050.78</v>
      </c>
      <c r="N230" s="19">
        <v>461.78</v>
      </c>
      <c r="O230" s="19">
        <v>0</v>
      </c>
      <c r="P230" s="23">
        <f t="shared" si="6"/>
        <v>0.17</v>
      </c>
    </row>
    <row r="231" spans="1:16" hidden="1" x14ac:dyDescent="0.25">
      <c r="A231" s="18" t="s">
        <v>6</v>
      </c>
      <c r="B231" s="25">
        <v>162</v>
      </c>
      <c r="C231" s="25">
        <v>3851</v>
      </c>
      <c r="D231" s="18" t="s">
        <v>7</v>
      </c>
      <c r="E231" s="18">
        <v>270</v>
      </c>
      <c r="F231" s="20">
        <v>67</v>
      </c>
      <c r="G231" s="32">
        <v>2415</v>
      </c>
      <c r="H231" s="19">
        <v>603.75</v>
      </c>
      <c r="I231" s="19">
        <v>928</v>
      </c>
      <c r="J231" s="19">
        <v>1487</v>
      </c>
      <c r="K231" s="18">
        <v>362.25</v>
      </c>
      <c r="L231" s="29">
        <v>1124.75</v>
      </c>
      <c r="M231" s="35">
        <f t="shared" si="7"/>
        <v>2052.75</v>
      </c>
      <c r="N231" s="19">
        <v>1124.75</v>
      </c>
      <c r="O231" s="19">
        <v>0</v>
      </c>
      <c r="P231" s="23">
        <f t="shared" si="6"/>
        <v>0.15</v>
      </c>
    </row>
    <row r="232" spans="1:16" hidden="1" x14ac:dyDescent="0.25">
      <c r="A232" s="18" t="s">
        <v>6</v>
      </c>
      <c r="B232" s="25">
        <v>162</v>
      </c>
      <c r="C232" s="25">
        <v>3853</v>
      </c>
      <c r="D232" s="18" t="s">
        <v>7</v>
      </c>
      <c r="E232" s="18">
        <v>167</v>
      </c>
      <c r="F232" s="20">
        <v>33</v>
      </c>
      <c r="G232" s="32">
        <v>1349</v>
      </c>
      <c r="H232" s="19">
        <v>269.8</v>
      </c>
      <c r="I232" s="19">
        <v>699</v>
      </c>
      <c r="J232" s="19">
        <v>650</v>
      </c>
      <c r="K232" s="18">
        <v>202.35</v>
      </c>
      <c r="L232" s="29">
        <v>447.65</v>
      </c>
      <c r="M232" s="35">
        <f t="shared" si="7"/>
        <v>1146.6500000000001</v>
      </c>
      <c r="N232" s="19">
        <v>447.65</v>
      </c>
      <c r="O232" s="19">
        <v>0</v>
      </c>
      <c r="P232" s="23">
        <f t="shared" si="6"/>
        <v>0.15</v>
      </c>
    </row>
    <row r="233" spans="1:16" hidden="1" x14ac:dyDescent="0.25">
      <c r="A233" s="18" t="s">
        <v>6</v>
      </c>
      <c r="B233" s="25">
        <v>211</v>
      </c>
      <c r="C233" s="25">
        <v>3903</v>
      </c>
      <c r="D233" s="18" t="s">
        <v>7</v>
      </c>
      <c r="E233" s="18">
        <v>101</v>
      </c>
      <c r="F233" s="20">
        <v>25</v>
      </c>
      <c r="G233" s="32">
        <v>804</v>
      </c>
      <c r="H233" s="19">
        <v>201</v>
      </c>
      <c r="I233" s="19">
        <v>0</v>
      </c>
      <c r="J233" s="19">
        <v>804</v>
      </c>
      <c r="K233" s="18">
        <v>120.6</v>
      </c>
      <c r="L233" s="29">
        <v>683.4</v>
      </c>
      <c r="M233" s="35">
        <f t="shared" si="7"/>
        <v>683.4</v>
      </c>
      <c r="N233" s="19">
        <v>683.4</v>
      </c>
      <c r="O233" s="19">
        <v>0</v>
      </c>
      <c r="P233" s="23">
        <f t="shared" si="6"/>
        <v>0.15</v>
      </c>
    </row>
    <row r="234" spans="1:16" hidden="1" x14ac:dyDescent="0.25">
      <c r="A234" s="18" t="s">
        <v>6</v>
      </c>
      <c r="B234" s="25">
        <v>196</v>
      </c>
      <c r="C234" s="25">
        <v>3924</v>
      </c>
      <c r="D234" s="18" t="s">
        <v>7</v>
      </c>
      <c r="E234" s="18">
        <v>191</v>
      </c>
      <c r="F234" s="20">
        <v>95</v>
      </c>
      <c r="G234" s="32">
        <v>1488</v>
      </c>
      <c r="H234" s="19">
        <v>744</v>
      </c>
      <c r="I234" s="19">
        <v>0</v>
      </c>
      <c r="J234" s="19">
        <v>1488</v>
      </c>
      <c r="K234" s="18">
        <v>223.2</v>
      </c>
      <c r="L234" s="29">
        <v>1264.8</v>
      </c>
      <c r="M234" s="35">
        <f t="shared" si="7"/>
        <v>1264.8</v>
      </c>
      <c r="N234" s="19">
        <v>1264.8</v>
      </c>
      <c r="O234" s="19">
        <v>0</v>
      </c>
      <c r="P234" s="23">
        <f t="shared" si="6"/>
        <v>0.15</v>
      </c>
    </row>
    <row r="235" spans="1:16" hidden="1" x14ac:dyDescent="0.25">
      <c r="A235" s="18" t="s">
        <v>6</v>
      </c>
      <c r="B235" s="25">
        <v>162</v>
      </c>
      <c r="C235" s="25">
        <v>3941</v>
      </c>
      <c r="D235" s="18" t="s">
        <v>7</v>
      </c>
      <c r="E235" s="18">
        <v>209</v>
      </c>
      <c r="F235" s="20">
        <v>41</v>
      </c>
      <c r="G235" s="32">
        <v>1792</v>
      </c>
      <c r="H235" s="19">
        <v>358.4</v>
      </c>
      <c r="I235" s="19">
        <v>545</v>
      </c>
      <c r="J235" s="19">
        <v>1247</v>
      </c>
      <c r="K235" s="18">
        <v>268.8</v>
      </c>
      <c r="L235" s="29">
        <v>978.2</v>
      </c>
      <c r="M235" s="35">
        <f t="shared" si="7"/>
        <v>1523.2</v>
      </c>
      <c r="N235" s="19">
        <v>978.2</v>
      </c>
      <c r="O235" s="19">
        <v>0</v>
      </c>
      <c r="P235" s="23">
        <f t="shared" si="6"/>
        <v>0.15</v>
      </c>
    </row>
    <row r="236" spans="1:16" hidden="1" x14ac:dyDescent="0.25">
      <c r="A236" s="18" t="s">
        <v>6</v>
      </c>
      <c r="B236" s="25">
        <v>225</v>
      </c>
      <c r="C236" s="25">
        <v>3954</v>
      </c>
      <c r="D236" s="18" t="s">
        <v>7</v>
      </c>
      <c r="E236" s="18">
        <v>10</v>
      </c>
      <c r="F236" s="20">
        <v>10</v>
      </c>
      <c r="G236" s="32">
        <v>170</v>
      </c>
      <c r="H236" s="19">
        <v>170</v>
      </c>
      <c r="I236" s="19">
        <v>170</v>
      </c>
      <c r="J236" s="19">
        <v>0</v>
      </c>
      <c r="K236" s="18">
        <v>25.5</v>
      </c>
      <c r="L236" s="29">
        <v>-25.5</v>
      </c>
      <c r="M236" s="35">
        <f t="shared" si="7"/>
        <v>144.5</v>
      </c>
      <c r="N236" s="19">
        <v>-25.5</v>
      </c>
      <c r="O236" s="19">
        <v>0</v>
      </c>
      <c r="P236" s="23">
        <f t="shared" si="6"/>
        <v>0.15</v>
      </c>
    </row>
    <row r="237" spans="1:16" hidden="1" x14ac:dyDescent="0.25">
      <c r="A237" s="18" t="s">
        <v>6</v>
      </c>
      <c r="B237" s="25">
        <v>78</v>
      </c>
      <c r="C237" s="25">
        <v>3978</v>
      </c>
      <c r="D237" s="18" t="s">
        <v>7</v>
      </c>
      <c r="E237" s="18">
        <v>10</v>
      </c>
      <c r="F237" s="20">
        <v>10</v>
      </c>
      <c r="G237" s="32">
        <v>86</v>
      </c>
      <c r="H237" s="19">
        <v>86</v>
      </c>
      <c r="I237" s="19">
        <v>0</v>
      </c>
      <c r="J237" s="19">
        <v>86</v>
      </c>
      <c r="K237" s="18">
        <v>12.9</v>
      </c>
      <c r="L237" s="29">
        <v>73.099999999999994</v>
      </c>
      <c r="M237" s="35">
        <f t="shared" si="7"/>
        <v>73.099999999999994</v>
      </c>
      <c r="N237" s="19">
        <v>73.099999999999994</v>
      </c>
      <c r="O237" s="19">
        <v>0</v>
      </c>
      <c r="P237" s="23">
        <f t="shared" si="6"/>
        <v>0.15</v>
      </c>
    </row>
    <row r="238" spans="1:16" hidden="1" x14ac:dyDescent="0.25">
      <c r="A238" s="18" t="s">
        <v>6</v>
      </c>
      <c r="B238" s="25">
        <v>211</v>
      </c>
      <c r="C238" s="25">
        <v>3995</v>
      </c>
      <c r="D238" s="18" t="s">
        <v>7</v>
      </c>
      <c r="E238" s="18">
        <v>1373</v>
      </c>
      <c r="F238" s="20">
        <v>47</v>
      </c>
      <c r="G238" s="32">
        <v>11892</v>
      </c>
      <c r="H238" s="19">
        <v>410.06896499999999</v>
      </c>
      <c r="I238" s="19">
        <v>4929</v>
      </c>
      <c r="J238" s="19">
        <v>6963</v>
      </c>
      <c r="K238" s="18">
        <v>1783.8</v>
      </c>
      <c r="L238" s="29">
        <v>5179.2</v>
      </c>
      <c r="M238" s="35">
        <f t="shared" si="7"/>
        <v>10108.200000000001</v>
      </c>
      <c r="N238" s="19">
        <v>5179.2</v>
      </c>
      <c r="O238" s="19">
        <v>0</v>
      </c>
      <c r="P238" s="23">
        <f t="shared" si="6"/>
        <v>0.15</v>
      </c>
    </row>
    <row r="240" spans="1:16" x14ac:dyDescent="0.25">
      <c r="A240" s="18" t="s">
        <v>319</v>
      </c>
    </row>
  </sheetData>
  <sheetProtection algorithmName="SHA-512" hashValue="+zBZUrg0f/0B9UtKaR5ZgUqpZtOtTjdlMfUYuUAVMlZ72wqPmQTUvhjqMkmyscqCyQOSk1DiBKB22VuIPc0E0g==" saltValue="CAjCNeCTYGvaPgPQsM/5cA==" spinCount="100000" sheet="1" objects="1" scenarios="1"/>
  <pageMargins left="0.75" right="0.75" top="1" bottom="1" header="0.5" footer="0.5"/>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0"/>
  <sheetViews>
    <sheetView workbookViewId="0">
      <selection activeCell="A2" sqref="A2:XFD394"/>
    </sheetView>
  </sheetViews>
  <sheetFormatPr defaultRowHeight="15" x14ac:dyDescent="0.25"/>
  <cols>
    <col min="1" max="1" width="20.42578125" style="10" customWidth="1"/>
    <col min="2" max="2" width="7" style="10" bestFit="1" customWidth="1"/>
    <col min="3" max="3" width="26.140625" style="10" bestFit="1" customWidth="1"/>
    <col min="4" max="4" width="5.28515625" style="10" bestFit="1" customWidth="1"/>
    <col min="5" max="5" width="17.5703125" style="10" bestFit="1" customWidth="1"/>
    <col min="6" max="6" width="12.42578125" style="10" bestFit="1" customWidth="1"/>
    <col min="7" max="7" width="12.5703125" style="10" bestFit="1" customWidth="1"/>
    <col min="8" max="8" width="6.7109375" style="10" bestFit="1" customWidth="1"/>
    <col min="9" max="9" width="9.140625" style="35" bestFit="1" customWidth="1"/>
    <col min="10" max="10" width="10.140625" style="10" bestFit="1" customWidth="1"/>
    <col min="11" max="11" width="20.5703125" style="10" bestFit="1" customWidth="1"/>
    <col min="12" max="12" width="20.7109375" style="10" bestFit="1" customWidth="1"/>
    <col min="13" max="13" width="12.7109375" style="10" bestFit="1" customWidth="1"/>
    <col min="14" max="14" width="15.28515625" style="10" bestFit="1" customWidth="1"/>
    <col min="15" max="15" width="16.85546875" style="10" bestFit="1" customWidth="1"/>
    <col min="16" max="16" width="12.7109375" style="10" bestFit="1" customWidth="1"/>
    <col min="17" max="17" width="11.140625" style="10" bestFit="1" customWidth="1"/>
    <col min="18" max="18" width="13.140625" style="10" bestFit="1" customWidth="1"/>
    <col min="19" max="16384" width="9.140625" style="10"/>
  </cols>
  <sheetData>
    <row r="1" spans="1:18" ht="15.75" thickBot="1" x14ac:dyDescent="0.3">
      <c r="A1" s="5" t="s">
        <v>298</v>
      </c>
      <c r="B1" s="5" t="s">
        <v>297</v>
      </c>
      <c r="C1" s="5" t="s">
        <v>296</v>
      </c>
      <c r="D1" s="5" t="s">
        <v>295</v>
      </c>
      <c r="E1" s="5" t="s">
        <v>294</v>
      </c>
      <c r="F1" s="5" t="s">
        <v>293</v>
      </c>
      <c r="G1" s="5" t="s">
        <v>292</v>
      </c>
      <c r="H1" s="6" t="s">
        <v>291</v>
      </c>
      <c r="I1" s="52" t="s">
        <v>290</v>
      </c>
      <c r="J1" s="7" t="s">
        <v>289</v>
      </c>
      <c r="K1" s="8" t="s">
        <v>288</v>
      </c>
      <c r="L1" s="8" t="s">
        <v>287</v>
      </c>
      <c r="M1" s="9" t="s">
        <v>286</v>
      </c>
      <c r="N1" s="9" t="s">
        <v>285</v>
      </c>
      <c r="O1" s="9" t="s">
        <v>284</v>
      </c>
      <c r="P1" s="9" t="s">
        <v>283</v>
      </c>
      <c r="Q1" s="9" t="s">
        <v>282</v>
      </c>
      <c r="R1" s="5" t="s">
        <v>281</v>
      </c>
    </row>
    <row r="2" spans="1:18" ht="20.100000000000001" hidden="1" customHeight="1" thickTop="1" x14ac:dyDescent="0.25">
      <c r="A2" s="11" t="s">
        <v>37</v>
      </c>
      <c r="B2" s="11" t="s">
        <v>134</v>
      </c>
      <c r="C2" s="11" t="s">
        <v>100</v>
      </c>
      <c r="D2" s="11" t="s">
        <v>194</v>
      </c>
      <c r="E2" s="43">
        <v>1007</v>
      </c>
      <c r="F2" s="11">
        <v>7</v>
      </c>
      <c r="G2" s="11">
        <v>7</v>
      </c>
      <c r="H2" s="12">
        <v>100</v>
      </c>
      <c r="I2" s="53">
        <f>N2/J2</f>
        <v>0.5</v>
      </c>
      <c r="J2" s="13">
        <v>2022</v>
      </c>
      <c r="K2" s="14">
        <v>288.8571</v>
      </c>
      <c r="L2" s="14">
        <v>288.8571</v>
      </c>
      <c r="M2" s="15">
        <v>8270</v>
      </c>
      <c r="N2" s="15">
        <v>1011</v>
      </c>
      <c r="O2" s="15">
        <v>7259</v>
      </c>
      <c r="P2" s="15">
        <v>5771</v>
      </c>
      <c r="Q2" s="15">
        <v>1488</v>
      </c>
      <c r="R2" s="11" t="s">
        <v>13</v>
      </c>
    </row>
    <row r="3" spans="1:18" ht="20.100000000000001" hidden="1" customHeight="1" x14ac:dyDescent="0.25">
      <c r="A3" s="11" t="s">
        <v>40</v>
      </c>
      <c r="B3" s="11" t="s">
        <v>148</v>
      </c>
      <c r="C3" s="11" t="s">
        <v>86</v>
      </c>
      <c r="D3" s="11" t="s">
        <v>210</v>
      </c>
      <c r="E3" s="43">
        <v>1009</v>
      </c>
      <c r="F3" s="11">
        <v>8</v>
      </c>
      <c r="G3" s="11">
        <v>8</v>
      </c>
      <c r="H3" s="12">
        <v>100</v>
      </c>
      <c r="I3" s="53">
        <f t="shared" ref="I3:I65" si="0">N3/J3</f>
        <v>0.5</v>
      </c>
      <c r="J3" s="13">
        <v>2851</v>
      </c>
      <c r="K3" s="14">
        <v>356.375</v>
      </c>
      <c r="L3" s="14">
        <v>356.375</v>
      </c>
      <c r="M3" s="15">
        <v>11633</v>
      </c>
      <c r="N3" s="15">
        <v>1425.5</v>
      </c>
      <c r="O3" s="15">
        <v>10207.5</v>
      </c>
      <c r="P3" s="15">
        <v>8596.65</v>
      </c>
      <c r="Q3" s="15">
        <v>1610.85</v>
      </c>
      <c r="R3" s="11" t="s">
        <v>13</v>
      </c>
    </row>
    <row r="4" spans="1:18" ht="20.100000000000001" hidden="1" customHeight="1" x14ac:dyDescent="0.25">
      <c r="A4" s="11" t="s">
        <v>37</v>
      </c>
      <c r="B4" s="11" t="s">
        <v>134</v>
      </c>
      <c r="C4" s="11" t="s">
        <v>69</v>
      </c>
      <c r="D4" s="11" t="s">
        <v>236</v>
      </c>
      <c r="E4" s="43">
        <v>1010</v>
      </c>
      <c r="F4" s="11">
        <v>6</v>
      </c>
      <c r="G4" s="11">
        <v>7</v>
      </c>
      <c r="H4" s="12">
        <v>85.714285714285708</v>
      </c>
      <c r="I4" s="53">
        <f t="shared" si="0"/>
        <v>0.5</v>
      </c>
      <c r="J4" s="13">
        <v>1645</v>
      </c>
      <c r="K4" s="14">
        <v>274.16669999999999</v>
      </c>
      <c r="L4" s="14">
        <v>235</v>
      </c>
      <c r="M4" s="15">
        <v>6726</v>
      </c>
      <c r="N4" s="15">
        <v>822.5</v>
      </c>
      <c r="O4" s="15">
        <v>5903.5</v>
      </c>
      <c r="P4" s="15">
        <v>4301.3500000000004</v>
      </c>
      <c r="Q4" s="15">
        <v>1602.15</v>
      </c>
      <c r="R4" s="11" t="s">
        <v>13</v>
      </c>
    </row>
    <row r="5" spans="1:18" ht="20.100000000000001" hidden="1" customHeight="1" x14ac:dyDescent="0.25">
      <c r="A5" s="11" t="s">
        <v>154</v>
      </c>
      <c r="B5" s="11" t="s">
        <v>153</v>
      </c>
      <c r="C5" s="11" t="s">
        <v>78</v>
      </c>
      <c r="D5" s="11" t="s">
        <v>224</v>
      </c>
      <c r="E5" s="43">
        <v>1012</v>
      </c>
      <c r="F5" s="11">
        <v>3</v>
      </c>
      <c r="G5" s="11">
        <v>3</v>
      </c>
      <c r="H5" s="12">
        <v>100</v>
      </c>
      <c r="I5" s="53">
        <f t="shared" si="0"/>
        <v>0.5</v>
      </c>
      <c r="J5" s="13">
        <v>312</v>
      </c>
      <c r="K5" s="14">
        <v>104</v>
      </c>
      <c r="L5" s="14">
        <v>104</v>
      </c>
      <c r="M5" s="15">
        <v>1308</v>
      </c>
      <c r="N5" s="15">
        <v>156</v>
      </c>
      <c r="O5" s="15">
        <v>1152</v>
      </c>
      <c r="P5" s="15">
        <v>806.4</v>
      </c>
      <c r="Q5" s="15">
        <v>345.6</v>
      </c>
      <c r="R5" s="11" t="s">
        <v>13</v>
      </c>
    </row>
    <row r="6" spans="1:18" ht="20.100000000000001" hidden="1" customHeight="1" x14ac:dyDescent="0.25">
      <c r="A6" s="11" t="s">
        <v>154</v>
      </c>
      <c r="B6" s="11" t="s">
        <v>153</v>
      </c>
      <c r="C6" s="11" t="s">
        <v>78</v>
      </c>
      <c r="D6" s="11" t="s">
        <v>224</v>
      </c>
      <c r="E6" s="43">
        <v>1014</v>
      </c>
      <c r="F6" s="11">
        <v>3</v>
      </c>
      <c r="G6" s="11">
        <v>3</v>
      </c>
      <c r="H6" s="12">
        <v>100</v>
      </c>
      <c r="I6" s="53">
        <f t="shared" si="0"/>
        <v>0.5</v>
      </c>
      <c r="J6" s="13">
        <v>372</v>
      </c>
      <c r="K6" s="14">
        <v>124</v>
      </c>
      <c r="L6" s="14">
        <v>124</v>
      </c>
      <c r="M6" s="15">
        <v>1524</v>
      </c>
      <c r="N6" s="15">
        <v>186</v>
      </c>
      <c r="O6" s="15">
        <v>1338</v>
      </c>
      <c r="P6" s="15">
        <v>986.1</v>
      </c>
      <c r="Q6" s="15">
        <v>351.9</v>
      </c>
      <c r="R6" s="11" t="s">
        <v>13</v>
      </c>
    </row>
    <row r="7" spans="1:18" ht="20.100000000000001" hidden="1" customHeight="1" x14ac:dyDescent="0.25">
      <c r="A7" s="11" t="s">
        <v>138</v>
      </c>
      <c r="B7" s="11" t="s">
        <v>137</v>
      </c>
      <c r="C7" s="11" t="s">
        <v>103</v>
      </c>
      <c r="D7" s="11" t="s">
        <v>191</v>
      </c>
      <c r="E7" s="43">
        <v>1016</v>
      </c>
      <c r="F7" s="11">
        <v>7</v>
      </c>
      <c r="G7" s="11">
        <v>7</v>
      </c>
      <c r="H7" s="12">
        <v>100</v>
      </c>
      <c r="I7" s="53">
        <f t="shared" si="0"/>
        <v>0.5</v>
      </c>
      <c r="J7" s="13">
        <v>1959</v>
      </c>
      <c r="K7" s="14">
        <v>279.8571</v>
      </c>
      <c r="L7" s="14">
        <v>279.8571</v>
      </c>
      <c r="M7" s="15">
        <v>7985</v>
      </c>
      <c r="N7" s="15">
        <v>979.5</v>
      </c>
      <c r="O7" s="15">
        <v>7005.5</v>
      </c>
      <c r="P7" s="15">
        <v>3611</v>
      </c>
      <c r="Q7" s="15">
        <v>3394.5</v>
      </c>
      <c r="R7" s="11" t="s">
        <v>13</v>
      </c>
    </row>
    <row r="8" spans="1:18" ht="20.100000000000001" hidden="1" customHeight="1" x14ac:dyDescent="0.25">
      <c r="A8" s="11" t="s">
        <v>16</v>
      </c>
      <c r="B8" s="11" t="s">
        <v>182</v>
      </c>
      <c r="C8" s="11" t="s">
        <v>95</v>
      </c>
      <c r="D8" s="11" t="s">
        <v>201</v>
      </c>
      <c r="E8" s="43">
        <v>1022</v>
      </c>
      <c r="F8" s="11">
        <v>6</v>
      </c>
      <c r="G8" s="11">
        <v>7</v>
      </c>
      <c r="H8" s="12">
        <v>85.714285714285708</v>
      </c>
      <c r="I8" s="53">
        <f t="shared" si="0"/>
        <v>0.5</v>
      </c>
      <c r="J8" s="13">
        <v>1273</v>
      </c>
      <c r="K8" s="14">
        <v>212.16669999999999</v>
      </c>
      <c r="L8" s="14">
        <v>181.8571</v>
      </c>
      <c r="M8" s="15">
        <v>5201</v>
      </c>
      <c r="N8" s="15">
        <v>636.5</v>
      </c>
      <c r="O8" s="15">
        <v>4564.5</v>
      </c>
      <c r="P8" s="15">
        <v>3670.05</v>
      </c>
      <c r="Q8" s="15">
        <v>894.45</v>
      </c>
      <c r="R8" s="11" t="s">
        <v>13</v>
      </c>
    </row>
    <row r="9" spans="1:18" ht="20.100000000000001" hidden="1" customHeight="1" x14ac:dyDescent="0.25">
      <c r="A9" s="11" t="s">
        <v>40</v>
      </c>
      <c r="B9" s="11" t="s">
        <v>148</v>
      </c>
      <c r="C9" s="11" t="s">
        <v>114</v>
      </c>
      <c r="D9" s="11" t="s">
        <v>177</v>
      </c>
      <c r="E9" s="43">
        <v>1026</v>
      </c>
      <c r="F9" s="11">
        <v>14</v>
      </c>
      <c r="G9" s="11">
        <v>15</v>
      </c>
      <c r="H9" s="12">
        <v>93.333333333333329</v>
      </c>
      <c r="I9" s="53">
        <f t="shared" si="0"/>
        <v>0.5</v>
      </c>
      <c r="J9" s="13">
        <v>4298</v>
      </c>
      <c r="K9" s="14">
        <v>307</v>
      </c>
      <c r="L9" s="14">
        <v>286.5333</v>
      </c>
      <c r="M9" s="15">
        <v>17512</v>
      </c>
      <c r="N9" s="15">
        <v>2149</v>
      </c>
      <c r="O9" s="15">
        <v>15363</v>
      </c>
      <c r="P9" s="15">
        <v>11648.1</v>
      </c>
      <c r="Q9" s="15">
        <v>3714.9</v>
      </c>
      <c r="R9" s="11" t="s">
        <v>13</v>
      </c>
    </row>
    <row r="10" spans="1:18" ht="20.100000000000001" hidden="1" customHeight="1" x14ac:dyDescent="0.25">
      <c r="A10" s="11" t="s">
        <v>40</v>
      </c>
      <c r="B10" s="11" t="s">
        <v>148</v>
      </c>
      <c r="C10" s="11" t="s">
        <v>45</v>
      </c>
      <c r="D10" s="11" t="s">
        <v>262</v>
      </c>
      <c r="E10" s="43">
        <v>1027</v>
      </c>
      <c r="F10" s="11">
        <v>5</v>
      </c>
      <c r="G10" s="11">
        <v>8</v>
      </c>
      <c r="H10" s="12">
        <v>62.5</v>
      </c>
      <c r="I10" s="53">
        <f t="shared" si="0"/>
        <v>0.55000000000000004</v>
      </c>
      <c r="J10" s="13">
        <v>2573</v>
      </c>
      <c r="K10" s="14">
        <v>514.6</v>
      </c>
      <c r="L10" s="14">
        <v>321.625</v>
      </c>
      <c r="M10" s="15">
        <v>10401</v>
      </c>
      <c r="N10" s="15">
        <v>1415.15</v>
      </c>
      <c r="O10" s="15">
        <v>8985.85</v>
      </c>
      <c r="P10" s="15">
        <v>8211.9</v>
      </c>
      <c r="Q10" s="15">
        <v>773.95</v>
      </c>
      <c r="R10" s="11" t="s">
        <v>13</v>
      </c>
    </row>
    <row r="11" spans="1:18" ht="20.100000000000001" hidden="1" customHeight="1" x14ac:dyDescent="0.25">
      <c r="A11" s="11" t="s">
        <v>16</v>
      </c>
      <c r="B11" s="11" t="s">
        <v>182</v>
      </c>
      <c r="C11" s="11" t="s">
        <v>62</v>
      </c>
      <c r="D11" s="11" t="s">
        <v>245</v>
      </c>
      <c r="E11" s="43">
        <v>1031</v>
      </c>
      <c r="F11" s="11">
        <v>15</v>
      </c>
      <c r="G11" s="11">
        <v>16</v>
      </c>
      <c r="H11" s="12">
        <v>93.75</v>
      </c>
      <c r="I11" s="53">
        <f t="shared" si="0"/>
        <v>0.55000000000000004</v>
      </c>
      <c r="J11" s="13">
        <v>5881</v>
      </c>
      <c r="K11" s="14">
        <v>392.06670000000003</v>
      </c>
      <c r="L11" s="14">
        <v>367.5625</v>
      </c>
      <c r="M11" s="15">
        <v>23913</v>
      </c>
      <c r="N11" s="15">
        <v>3234.55</v>
      </c>
      <c r="O11" s="15">
        <v>20678.45</v>
      </c>
      <c r="P11" s="15">
        <v>16409.32</v>
      </c>
      <c r="Q11" s="15">
        <v>4269.13</v>
      </c>
      <c r="R11" s="11" t="s">
        <v>13</v>
      </c>
    </row>
    <row r="12" spans="1:18" ht="20.100000000000001" hidden="1" customHeight="1" x14ac:dyDescent="0.25">
      <c r="A12" s="11" t="s">
        <v>37</v>
      </c>
      <c r="B12" s="11" t="s">
        <v>134</v>
      </c>
      <c r="C12" s="11" t="s">
        <v>102</v>
      </c>
      <c r="D12" s="11" t="s">
        <v>192</v>
      </c>
      <c r="E12" s="43">
        <v>1038</v>
      </c>
      <c r="F12" s="11">
        <v>0</v>
      </c>
      <c r="G12" s="11">
        <v>2</v>
      </c>
      <c r="H12" s="12">
        <v>0</v>
      </c>
      <c r="I12" s="53" t="e">
        <f t="shared" si="0"/>
        <v>#DIV/0!</v>
      </c>
      <c r="J12" s="13">
        <v>0</v>
      </c>
      <c r="K12" s="14" t="s">
        <v>135</v>
      </c>
      <c r="L12" s="14">
        <v>0</v>
      </c>
      <c r="M12" s="15">
        <v>0</v>
      </c>
      <c r="N12" s="15">
        <v>0</v>
      </c>
      <c r="O12" s="15">
        <v>0</v>
      </c>
      <c r="P12" s="15">
        <v>0</v>
      </c>
      <c r="Q12" s="15">
        <v>0</v>
      </c>
      <c r="R12" s="11" t="s">
        <v>12</v>
      </c>
    </row>
    <row r="13" spans="1:18" ht="20.100000000000001" hidden="1" customHeight="1" x14ac:dyDescent="0.25">
      <c r="A13" s="11" t="s">
        <v>138</v>
      </c>
      <c r="B13" s="11" t="s">
        <v>137</v>
      </c>
      <c r="C13" s="11" t="s">
        <v>111</v>
      </c>
      <c r="D13" s="11" t="s">
        <v>183</v>
      </c>
      <c r="E13" s="43">
        <v>1040</v>
      </c>
      <c r="F13" s="11">
        <v>5</v>
      </c>
      <c r="G13" s="11">
        <v>5</v>
      </c>
      <c r="H13" s="12">
        <v>100</v>
      </c>
      <c r="I13" s="53">
        <f t="shared" si="0"/>
        <v>0.54999999999999993</v>
      </c>
      <c r="J13" s="13">
        <v>2062</v>
      </c>
      <c r="K13" s="14">
        <v>412.4</v>
      </c>
      <c r="L13" s="14">
        <v>412.4</v>
      </c>
      <c r="M13" s="15">
        <v>8417</v>
      </c>
      <c r="N13" s="15">
        <v>1134.0999999999999</v>
      </c>
      <c r="O13" s="15">
        <v>7282.9</v>
      </c>
      <c r="P13" s="15">
        <v>5298.73</v>
      </c>
      <c r="Q13" s="15">
        <v>1984.17</v>
      </c>
      <c r="R13" s="11" t="s">
        <v>13</v>
      </c>
    </row>
    <row r="14" spans="1:18" ht="20.100000000000001" hidden="1" customHeight="1" x14ac:dyDescent="0.25">
      <c r="A14" s="11" t="s">
        <v>154</v>
      </c>
      <c r="B14" s="11" t="s">
        <v>153</v>
      </c>
      <c r="C14" s="11" t="s">
        <v>41</v>
      </c>
      <c r="D14" s="11" t="s">
        <v>266</v>
      </c>
      <c r="E14" s="43">
        <v>1042</v>
      </c>
      <c r="F14" s="11">
        <v>9</v>
      </c>
      <c r="G14" s="11">
        <v>9</v>
      </c>
      <c r="H14" s="12">
        <v>100</v>
      </c>
      <c r="I14" s="53">
        <f t="shared" si="0"/>
        <v>0.5</v>
      </c>
      <c r="J14" s="13">
        <v>3257</v>
      </c>
      <c r="K14" s="14">
        <v>361.88889999999998</v>
      </c>
      <c r="L14" s="14">
        <v>361.88889999999998</v>
      </c>
      <c r="M14" s="15">
        <v>13307</v>
      </c>
      <c r="N14" s="15">
        <v>1628.5</v>
      </c>
      <c r="O14" s="15">
        <v>11678.5</v>
      </c>
      <c r="P14" s="15">
        <v>11678.5</v>
      </c>
      <c r="Q14" s="15">
        <v>0</v>
      </c>
      <c r="R14" s="11" t="s">
        <v>12</v>
      </c>
    </row>
    <row r="15" spans="1:18" ht="20.100000000000001" hidden="1" customHeight="1" x14ac:dyDescent="0.25">
      <c r="A15" s="11" t="s">
        <v>75</v>
      </c>
      <c r="B15" s="11" t="s">
        <v>228</v>
      </c>
      <c r="C15" s="11" t="s">
        <v>9</v>
      </c>
      <c r="D15" s="11" t="s">
        <v>227</v>
      </c>
      <c r="E15" s="43">
        <v>1045</v>
      </c>
      <c r="F15" s="11">
        <v>0</v>
      </c>
      <c r="G15" s="11">
        <v>0</v>
      </c>
      <c r="H15" s="12" t="s">
        <v>135</v>
      </c>
      <c r="I15" s="53" t="e">
        <f t="shared" si="0"/>
        <v>#DIV/0!</v>
      </c>
      <c r="J15" s="13">
        <v>0</v>
      </c>
      <c r="K15" s="14" t="s">
        <v>135</v>
      </c>
      <c r="L15" s="14" t="s">
        <v>135</v>
      </c>
      <c r="M15" s="15">
        <v>0</v>
      </c>
      <c r="N15" s="15">
        <v>0</v>
      </c>
      <c r="O15" s="15">
        <v>0</v>
      </c>
      <c r="P15" s="15">
        <v>0</v>
      </c>
      <c r="Q15" s="15">
        <v>0</v>
      </c>
      <c r="R15" s="11" t="s">
        <v>12</v>
      </c>
    </row>
    <row r="16" spans="1:18" ht="20.100000000000001" hidden="1" customHeight="1" x14ac:dyDescent="0.25">
      <c r="A16" s="11" t="s">
        <v>37</v>
      </c>
      <c r="B16" s="11" t="s">
        <v>134</v>
      </c>
      <c r="C16" s="11" t="s">
        <v>100</v>
      </c>
      <c r="D16" s="11" t="s">
        <v>194</v>
      </c>
      <c r="E16" s="43">
        <v>1046</v>
      </c>
      <c r="F16" s="11">
        <v>2</v>
      </c>
      <c r="G16" s="11">
        <v>2</v>
      </c>
      <c r="H16" s="12">
        <v>100</v>
      </c>
      <c r="I16" s="53">
        <f t="shared" si="0"/>
        <v>0.6</v>
      </c>
      <c r="J16" s="13">
        <v>542</v>
      </c>
      <c r="K16" s="14">
        <v>271</v>
      </c>
      <c r="L16" s="14">
        <v>271</v>
      </c>
      <c r="M16" s="15">
        <v>2216</v>
      </c>
      <c r="N16" s="15">
        <v>325.2</v>
      </c>
      <c r="O16" s="15">
        <v>1890.8</v>
      </c>
      <c r="P16" s="15">
        <v>1548.26</v>
      </c>
      <c r="Q16" s="15">
        <v>342.54</v>
      </c>
      <c r="R16" s="11" t="s">
        <v>13</v>
      </c>
    </row>
    <row r="17" spans="1:18" ht="20.100000000000001" hidden="1" customHeight="1" x14ac:dyDescent="0.25">
      <c r="A17" s="11" t="s">
        <v>40</v>
      </c>
      <c r="B17" s="11" t="s">
        <v>148</v>
      </c>
      <c r="C17" s="11" t="s">
        <v>45</v>
      </c>
      <c r="D17" s="11" t="s">
        <v>262</v>
      </c>
      <c r="E17" s="43">
        <v>1049</v>
      </c>
      <c r="F17" s="11">
        <v>6</v>
      </c>
      <c r="G17" s="11">
        <v>6</v>
      </c>
      <c r="H17" s="12">
        <v>100</v>
      </c>
      <c r="I17" s="53">
        <f t="shared" si="0"/>
        <v>0.55000000000000004</v>
      </c>
      <c r="J17" s="13">
        <v>2655</v>
      </c>
      <c r="K17" s="14">
        <v>442.5</v>
      </c>
      <c r="L17" s="14">
        <v>442.5</v>
      </c>
      <c r="M17" s="15">
        <v>10809</v>
      </c>
      <c r="N17" s="15">
        <v>1460.25</v>
      </c>
      <c r="O17" s="15">
        <v>9348.75</v>
      </c>
      <c r="P17" s="15">
        <v>7263.83</v>
      </c>
      <c r="Q17" s="15">
        <v>2084.92</v>
      </c>
      <c r="R17" s="11" t="s">
        <v>13</v>
      </c>
    </row>
    <row r="18" spans="1:18" ht="20.100000000000001" hidden="1" customHeight="1" x14ac:dyDescent="0.25">
      <c r="A18" s="11" t="s">
        <v>154</v>
      </c>
      <c r="B18" s="11" t="s">
        <v>153</v>
      </c>
      <c r="C18" s="11" t="s">
        <v>56</v>
      </c>
      <c r="D18" s="11" t="s">
        <v>251</v>
      </c>
      <c r="E18" s="43">
        <v>1052</v>
      </c>
      <c r="F18" s="11">
        <v>6</v>
      </c>
      <c r="G18" s="11">
        <v>6</v>
      </c>
      <c r="H18" s="12">
        <v>100</v>
      </c>
      <c r="I18" s="53">
        <f t="shared" si="0"/>
        <v>0.55000000000000004</v>
      </c>
      <c r="J18" s="13">
        <v>5730</v>
      </c>
      <c r="K18" s="14">
        <v>955</v>
      </c>
      <c r="L18" s="14">
        <v>955</v>
      </c>
      <c r="M18" s="15">
        <v>23675</v>
      </c>
      <c r="N18" s="15">
        <v>3151.5</v>
      </c>
      <c r="O18" s="15">
        <v>20523.5</v>
      </c>
      <c r="P18" s="15">
        <v>15539.75</v>
      </c>
      <c r="Q18" s="15">
        <v>4983.75</v>
      </c>
      <c r="R18" s="11" t="s">
        <v>13</v>
      </c>
    </row>
    <row r="19" spans="1:18" ht="20.100000000000001" hidden="1" customHeight="1" x14ac:dyDescent="0.25">
      <c r="A19" s="11" t="s">
        <v>40</v>
      </c>
      <c r="B19" s="11" t="s">
        <v>148</v>
      </c>
      <c r="C19" s="11" t="s">
        <v>45</v>
      </c>
      <c r="D19" s="11" t="s">
        <v>262</v>
      </c>
      <c r="E19" s="43">
        <v>1054</v>
      </c>
      <c r="F19" s="11">
        <v>11</v>
      </c>
      <c r="G19" s="11">
        <v>11</v>
      </c>
      <c r="H19" s="12">
        <v>100</v>
      </c>
      <c r="I19" s="53">
        <f t="shared" si="0"/>
        <v>0.5</v>
      </c>
      <c r="J19" s="13">
        <v>3850</v>
      </c>
      <c r="K19" s="14">
        <v>350</v>
      </c>
      <c r="L19" s="14">
        <v>350</v>
      </c>
      <c r="M19" s="15">
        <v>15765</v>
      </c>
      <c r="N19" s="15">
        <v>1925</v>
      </c>
      <c r="O19" s="15">
        <v>13840</v>
      </c>
      <c r="P19" s="15">
        <v>11013.4</v>
      </c>
      <c r="Q19" s="15">
        <v>2826.6</v>
      </c>
      <c r="R19" s="11" t="s">
        <v>13</v>
      </c>
    </row>
    <row r="20" spans="1:18" ht="20.100000000000001" hidden="1" customHeight="1" x14ac:dyDescent="0.25">
      <c r="A20" s="11" t="s">
        <v>16</v>
      </c>
      <c r="B20" s="11" t="s">
        <v>182</v>
      </c>
      <c r="C20" s="11" t="s">
        <v>95</v>
      </c>
      <c r="D20" s="11" t="s">
        <v>201</v>
      </c>
      <c r="E20" s="43">
        <v>1062</v>
      </c>
      <c r="F20" s="11">
        <v>5</v>
      </c>
      <c r="G20" s="11">
        <v>5</v>
      </c>
      <c r="H20" s="12">
        <v>100</v>
      </c>
      <c r="I20" s="53">
        <f t="shared" si="0"/>
        <v>0.5</v>
      </c>
      <c r="J20" s="13">
        <v>650</v>
      </c>
      <c r="K20" s="14">
        <v>130</v>
      </c>
      <c r="L20" s="14">
        <v>130</v>
      </c>
      <c r="M20" s="15">
        <v>2648</v>
      </c>
      <c r="N20" s="15">
        <v>325</v>
      </c>
      <c r="O20" s="15">
        <v>2323</v>
      </c>
      <c r="P20" s="15">
        <v>2082.1</v>
      </c>
      <c r="Q20" s="15">
        <v>240.9</v>
      </c>
      <c r="R20" s="11" t="s">
        <v>13</v>
      </c>
    </row>
    <row r="21" spans="1:18" ht="20.100000000000001" hidden="1" customHeight="1" x14ac:dyDescent="0.25">
      <c r="A21" s="11" t="s">
        <v>20</v>
      </c>
      <c r="B21" s="11" t="s">
        <v>172</v>
      </c>
      <c r="C21" s="11" t="s">
        <v>108</v>
      </c>
      <c r="D21" s="11" t="s">
        <v>186</v>
      </c>
      <c r="E21" s="43">
        <v>1064</v>
      </c>
      <c r="F21" s="11">
        <v>2</v>
      </c>
      <c r="G21" s="11">
        <v>2</v>
      </c>
      <c r="H21" s="12">
        <v>100</v>
      </c>
      <c r="I21" s="53">
        <f>N21/J21</f>
        <v>0.6</v>
      </c>
      <c r="J21" s="13">
        <v>384</v>
      </c>
      <c r="K21" s="14">
        <v>192</v>
      </c>
      <c r="L21" s="14">
        <v>192</v>
      </c>
      <c r="M21" s="15">
        <v>1572</v>
      </c>
      <c r="N21" s="15">
        <v>230.4</v>
      </c>
      <c r="O21" s="15">
        <v>1341.6</v>
      </c>
      <c r="P21" s="15">
        <v>939.12</v>
      </c>
      <c r="Q21" s="15">
        <v>402.48</v>
      </c>
      <c r="R21" s="11" t="s">
        <v>13</v>
      </c>
    </row>
    <row r="22" spans="1:18" ht="20.100000000000001" hidden="1" customHeight="1" x14ac:dyDescent="0.25">
      <c r="A22" s="11" t="s">
        <v>40</v>
      </c>
      <c r="B22" s="11" t="s">
        <v>148</v>
      </c>
      <c r="C22" s="11" t="s">
        <v>45</v>
      </c>
      <c r="D22" s="11" t="s">
        <v>262</v>
      </c>
      <c r="E22" s="43">
        <v>1069</v>
      </c>
      <c r="F22" s="11">
        <v>19</v>
      </c>
      <c r="G22" s="11">
        <v>21</v>
      </c>
      <c r="H22" s="12">
        <v>90.476190476190482</v>
      </c>
      <c r="I22" s="53">
        <f t="shared" si="0"/>
        <v>0.54999999999999993</v>
      </c>
      <c r="J22" s="13">
        <v>8594</v>
      </c>
      <c r="K22" s="14">
        <v>452.31580000000002</v>
      </c>
      <c r="L22" s="14">
        <v>409.23809999999997</v>
      </c>
      <c r="M22" s="15">
        <v>35025</v>
      </c>
      <c r="N22" s="15">
        <v>4726.7</v>
      </c>
      <c r="O22" s="15">
        <v>30298.3</v>
      </c>
      <c r="P22" s="15">
        <v>23958.01</v>
      </c>
      <c r="Q22" s="15">
        <v>6340.29</v>
      </c>
      <c r="R22" s="11" t="s">
        <v>13</v>
      </c>
    </row>
    <row r="23" spans="1:18" ht="20.100000000000001" hidden="1" customHeight="1" x14ac:dyDescent="0.25">
      <c r="A23" s="11" t="s">
        <v>138</v>
      </c>
      <c r="B23" s="11" t="s">
        <v>137</v>
      </c>
      <c r="C23" s="11" t="s">
        <v>111</v>
      </c>
      <c r="D23" s="11" t="s">
        <v>183</v>
      </c>
      <c r="E23" s="43">
        <v>1078</v>
      </c>
      <c r="F23" s="11">
        <v>8</v>
      </c>
      <c r="G23" s="11">
        <v>9</v>
      </c>
      <c r="H23" s="12">
        <v>88.888888888888886</v>
      </c>
      <c r="I23" s="53">
        <f t="shared" si="0"/>
        <v>0.5</v>
      </c>
      <c r="J23" s="13">
        <v>2036</v>
      </c>
      <c r="K23" s="14">
        <v>254.5</v>
      </c>
      <c r="L23" s="14">
        <v>226.22219999999999</v>
      </c>
      <c r="M23" s="15">
        <v>8291</v>
      </c>
      <c r="N23" s="15">
        <v>1018</v>
      </c>
      <c r="O23" s="15">
        <v>7273</v>
      </c>
      <c r="P23" s="15">
        <v>5431.9</v>
      </c>
      <c r="Q23" s="15">
        <v>1841.1</v>
      </c>
      <c r="R23" s="11" t="s">
        <v>13</v>
      </c>
    </row>
    <row r="24" spans="1:18" ht="20.100000000000001" hidden="1" customHeight="1" x14ac:dyDescent="0.25">
      <c r="A24" s="11" t="s">
        <v>37</v>
      </c>
      <c r="B24" s="11" t="s">
        <v>134</v>
      </c>
      <c r="C24" s="11" t="s">
        <v>69</v>
      </c>
      <c r="D24" s="11" t="s">
        <v>236</v>
      </c>
      <c r="E24" s="43">
        <v>1080</v>
      </c>
      <c r="F24" s="11">
        <v>14</v>
      </c>
      <c r="G24" s="11">
        <v>15</v>
      </c>
      <c r="H24" s="12">
        <v>93.333333333333329</v>
      </c>
      <c r="I24" s="53">
        <f t="shared" si="0"/>
        <v>0.55000000000000004</v>
      </c>
      <c r="J24" s="13">
        <v>5273</v>
      </c>
      <c r="K24" s="14">
        <v>376.6429</v>
      </c>
      <c r="L24" s="14">
        <v>351.5333</v>
      </c>
      <c r="M24" s="15">
        <v>21510</v>
      </c>
      <c r="N24" s="15">
        <v>2900.15</v>
      </c>
      <c r="O24" s="15">
        <v>18609.849999999999</v>
      </c>
      <c r="P24" s="15">
        <v>14279.4</v>
      </c>
      <c r="Q24" s="15">
        <v>4330.45</v>
      </c>
      <c r="R24" s="11" t="s">
        <v>13</v>
      </c>
    </row>
    <row r="25" spans="1:18" ht="20.100000000000001" hidden="1" customHeight="1" x14ac:dyDescent="0.25">
      <c r="A25" s="11" t="s">
        <v>16</v>
      </c>
      <c r="B25" s="11" t="s">
        <v>182</v>
      </c>
      <c r="C25" s="11" t="s">
        <v>73</v>
      </c>
      <c r="D25" s="11" t="s">
        <v>230</v>
      </c>
      <c r="E25" s="43">
        <v>1082</v>
      </c>
      <c r="F25" s="11">
        <v>8</v>
      </c>
      <c r="G25" s="11">
        <v>7</v>
      </c>
      <c r="H25" s="12">
        <v>114.28571428571431</v>
      </c>
      <c r="I25" s="53">
        <f t="shared" si="0"/>
        <v>0.54999999999999993</v>
      </c>
      <c r="J25" s="13">
        <v>3601</v>
      </c>
      <c r="K25" s="14">
        <v>450.125</v>
      </c>
      <c r="L25" s="14">
        <v>514.42859999999996</v>
      </c>
      <c r="M25" s="15">
        <v>14568</v>
      </c>
      <c r="N25" s="15">
        <v>1980.55</v>
      </c>
      <c r="O25" s="15">
        <v>12587.45</v>
      </c>
      <c r="P25" s="15">
        <v>12587.45</v>
      </c>
      <c r="Q25" s="15">
        <v>0</v>
      </c>
      <c r="R25" s="11" t="s">
        <v>12</v>
      </c>
    </row>
    <row r="26" spans="1:18" ht="20.100000000000001" hidden="1" customHeight="1" x14ac:dyDescent="0.25">
      <c r="A26" s="11" t="s">
        <v>37</v>
      </c>
      <c r="B26" s="11" t="s">
        <v>134</v>
      </c>
      <c r="C26" s="11" t="s">
        <v>93</v>
      </c>
      <c r="D26" s="11" t="s">
        <v>203</v>
      </c>
      <c r="E26" s="43">
        <v>1083</v>
      </c>
      <c r="F26" s="11">
        <v>19</v>
      </c>
      <c r="G26" s="11">
        <v>19</v>
      </c>
      <c r="H26" s="12">
        <v>100</v>
      </c>
      <c r="I26" s="53">
        <f t="shared" si="0"/>
        <v>0.54999999999999993</v>
      </c>
      <c r="J26" s="13">
        <v>8183</v>
      </c>
      <c r="K26" s="14">
        <v>430.68419999999998</v>
      </c>
      <c r="L26" s="14">
        <v>430.68419999999998</v>
      </c>
      <c r="M26" s="15">
        <v>33265</v>
      </c>
      <c r="N26" s="15">
        <v>4500.6499999999996</v>
      </c>
      <c r="O26" s="15">
        <v>28764.35</v>
      </c>
      <c r="P26" s="15">
        <v>20891.05</v>
      </c>
      <c r="Q26" s="15">
        <v>7873.3</v>
      </c>
      <c r="R26" s="11" t="s">
        <v>13</v>
      </c>
    </row>
    <row r="27" spans="1:18" ht="20.100000000000001" hidden="1" customHeight="1" x14ac:dyDescent="0.25">
      <c r="A27" s="11" t="s">
        <v>154</v>
      </c>
      <c r="B27" s="11" t="s">
        <v>153</v>
      </c>
      <c r="C27" s="11" t="s">
        <v>41</v>
      </c>
      <c r="D27" s="11" t="s">
        <v>266</v>
      </c>
      <c r="E27" s="43">
        <v>1085</v>
      </c>
      <c r="F27" s="11">
        <v>14</v>
      </c>
      <c r="G27" s="11">
        <v>15</v>
      </c>
      <c r="H27" s="12">
        <v>93.333333333333329</v>
      </c>
      <c r="I27" s="53">
        <f t="shared" si="0"/>
        <v>0.5</v>
      </c>
      <c r="J27" s="13">
        <v>4226</v>
      </c>
      <c r="K27" s="14">
        <v>301.8571</v>
      </c>
      <c r="L27" s="14">
        <v>281.73329999999999</v>
      </c>
      <c r="M27" s="15">
        <v>17215</v>
      </c>
      <c r="N27" s="15">
        <v>2113</v>
      </c>
      <c r="O27" s="15">
        <v>15102</v>
      </c>
      <c r="P27" s="15">
        <v>11679.3</v>
      </c>
      <c r="Q27" s="15">
        <v>3422.7</v>
      </c>
      <c r="R27" s="11" t="s">
        <v>13</v>
      </c>
    </row>
    <row r="28" spans="1:18" ht="20.100000000000001" hidden="1" customHeight="1" x14ac:dyDescent="0.25">
      <c r="A28" s="11" t="s">
        <v>16</v>
      </c>
      <c r="B28" s="11" t="s">
        <v>182</v>
      </c>
      <c r="C28" s="11" t="s">
        <v>95</v>
      </c>
      <c r="D28" s="11" t="s">
        <v>201</v>
      </c>
      <c r="E28" s="43">
        <v>1090</v>
      </c>
      <c r="F28" s="11">
        <v>10</v>
      </c>
      <c r="G28" s="11">
        <v>11</v>
      </c>
      <c r="H28" s="12">
        <v>90.909090909090907</v>
      </c>
      <c r="I28" s="53">
        <f t="shared" si="0"/>
        <v>0.5</v>
      </c>
      <c r="J28" s="13">
        <v>2461</v>
      </c>
      <c r="K28" s="14">
        <v>246.1</v>
      </c>
      <c r="L28" s="14">
        <v>223.72730000000001</v>
      </c>
      <c r="M28" s="15">
        <v>10042</v>
      </c>
      <c r="N28" s="15">
        <v>1230.5</v>
      </c>
      <c r="O28" s="15">
        <v>8811.5</v>
      </c>
      <c r="P28" s="15">
        <v>6645.05</v>
      </c>
      <c r="Q28" s="15">
        <v>2166.4499999999998</v>
      </c>
      <c r="R28" s="11" t="s">
        <v>13</v>
      </c>
    </row>
    <row r="29" spans="1:18" ht="20.100000000000001" hidden="1" customHeight="1" x14ac:dyDescent="0.25">
      <c r="A29" s="11" t="s">
        <v>37</v>
      </c>
      <c r="B29" s="11" t="s">
        <v>134</v>
      </c>
      <c r="C29" s="11" t="s">
        <v>69</v>
      </c>
      <c r="D29" s="11" t="s">
        <v>236</v>
      </c>
      <c r="E29" s="43">
        <v>1093</v>
      </c>
      <c r="F29" s="11">
        <v>7</v>
      </c>
      <c r="G29" s="11">
        <v>7</v>
      </c>
      <c r="H29" s="12">
        <v>100</v>
      </c>
      <c r="I29" s="53">
        <f t="shared" si="0"/>
        <v>0.54999999999999993</v>
      </c>
      <c r="J29" s="13">
        <v>5807</v>
      </c>
      <c r="K29" s="14">
        <v>829.57140000000004</v>
      </c>
      <c r="L29" s="14">
        <v>829.57140000000004</v>
      </c>
      <c r="M29" s="15">
        <v>23658</v>
      </c>
      <c r="N29" s="15">
        <v>3193.85</v>
      </c>
      <c r="O29" s="15">
        <v>20464.150000000001</v>
      </c>
      <c r="P29" s="15">
        <v>15368.01</v>
      </c>
      <c r="Q29" s="15">
        <v>5096.1400000000003</v>
      </c>
      <c r="R29" s="11" t="s">
        <v>13</v>
      </c>
    </row>
    <row r="30" spans="1:18" ht="20.100000000000001" hidden="1" customHeight="1" x14ac:dyDescent="0.25">
      <c r="A30" s="11" t="s">
        <v>154</v>
      </c>
      <c r="B30" s="11" t="s">
        <v>153</v>
      </c>
      <c r="C30" s="11" t="s">
        <v>41</v>
      </c>
      <c r="D30" s="11" t="s">
        <v>266</v>
      </c>
      <c r="E30" s="43">
        <v>1097</v>
      </c>
      <c r="F30" s="11">
        <v>1</v>
      </c>
      <c r="G30" s="11">
        <v>2</v>
      </c>
      <c r="H30" s="12">
        <v>50</v>
      </c>
      <c r="I30" s="53">
        <f t="shared" si="0"/>
        <v>0.54999999999999993</v>
      </c>
      <c r="J30" s="13">
        <v>518</v>
      </c>
      <c r="K30" s="14">
        <v>518</v>
      </c>
      <c r="L30" s="14">
        <v>259</v>
      </c>
      <c r="M30" s="15">
        <v>2120</v>
      </c>
      <c r="N30" s="15">
        <v>284.89999999999998</v>
      </c>
      <c r="O30" s="15">
        <v>1835.1</v>
      </c>
      <c r="P30" s="15">
        <v>1284.57</v>
      </c>
      <c r="Q30" s="15">
        <v>550.53</v>
      </c>
      <c r="R30" s="11" t="s">
        <v>13</v>
      </c>
    </row>
    <row r="31" spans="1:18" ht="20.100000000000001" hidden="1" customHeight="1" x14ac:dyDescent="0.25">
      <c r="A31" s="11" t="s">
        <v>154</v>
      </c>
      <c r="B31" s="11" t="s">
        <v>153</v>
      </c>
      <c r="C31" s="11" t="s">
        <v>41</v>
      </c>
      <c r="D31" s="11" t="s">
        <v>266</v>
      </c>
      <c r="E31" s="43">
        <v>1101</v>
      </c>
      <c r="F31" s="11">
        <v>14</v>
      </c>
      <c r="G31" s="11">
        <v>14</v>
      </c>
      <c r="H31" s="12">
        <v>100</v>
      </c>
      <c r="I31" s="53">
        <f t="shared" si="0"/>
        <v>0.54999999999999993</v>
      </c>
      <c r="J31" s="13">
        <v>8848</v>
      </c>
      <c r="K31" s="14">
        <v>632</v>
      </c>
      <c r="L31" s="14">
        <v>632</v>
      </c>
      <c r="M31" s="15">
        <v>36144</v>
      </c>
      <c r="N31" s="15">
        <v>4866.3999999999996</v>
      </c>
      <c r="O31" s="15">
        <v>31277.599999999999</v>
      </c>
      <c r="P31" s="15">
        <v>31277.599999999999</v>
      </c>
      <c r="Q31" s="15">
        <v>0</v>
      </c>
      <c r="R31" s="11" t="s">
        <v>12</v>
      </c>
    </row>
    <row r="32" spans="1:18" ht="20.100000000000001" hidden="1" customHeight="1" x14ac:dyDescent="0.25">
      <c r="A32" s="11" t="s">
        <v>154</v>
      </c>
      <c r="B32" s="11" t="s">
        <v>153</v>
      </c>
      <c r="C32" s="11" t="s">
        <v>41</v>
      </c>
      <c r="D32" s="11" t="s">
        <v>266</v>
      </c>
      <c r="E32" s="43">
        <v>1104</v>
      </c>
      <c r="F32" s="11">
        <v>7</v>
      </c>
      <c r="G32" s="11">
        <v>8</v>
      </c>
      <c r="H32" s="12">
        <v>87.5</v>
      </c>
      <c r="I32" s="53">
        <f t="shared" si="0"/>
        <v>0.5</v>
      </c>
      <c r="J32" s="13">
        <v>1974</v>
      </c>
      <c r="K32" s="14">
        <v>282</v>
      </c>
      <c r="L32" s="14">
        <v>246.75</v>
      </c>
      <c r="M32" s="15">
        <v>8032</v>
      </c>
      <c r="N32" s="15">
        <v>987</v>
      </c>
      <c r="O32" s="15">
        <v>7045</v>
      </c>
      <c r="P32" s="15">
        <v>5618.9</v>
      </c>
      <c r="Q32" s="15">
        <v>1426.1</v>
      </c>
      <c r="R32" s="11" t="s">
        <v>13</v>
      </c>
    </row>
    <row r="33" spans="1:18" ht="20.100000000000001" hidden="1" customHeight="1" x14ac:dyDescent="0.25">
      <c r="A33" s="11" t="s">
        <v>40</v>
      </c>
      <c r="B33" s="11" t="s">
        <v>148</v>
      </c>
      <c r="C33" s="11" t="s">
        <v>45</v>
      </c>
      <c r="D33" s="11" t="s">
        <v>262</v>
      </c>
      <c r="E33" s="43">
        <v>1111</v>
      </c>
      <c r="F33" s="11">
        <v>7</v>
      </c>
      <c r="G33" s="11">
        <v>11</v>
      </c>
      <c r="H33" s="12">
        <v>63.636363636363633</v>
      </c>
      <c r="I33" s="53">
        <f t="shared" si="0"/>
        <v>0.5</v>
      </c>
      <c r="J33" s="13">
        <v>773</v>
      </c>
      <c r="K33" s="14">
        <v>110.4286</v>
      </c>
      <c r="L33" s="14">
        <v>70.2727</v>
      </c>
      <c r="M33" s="15">
        <v>3153</v>
      </c>
      <c r="N33" s="15">
        <v>386.5</v>
      </c>
      <c r="O33" s="15">
        <v>2766.5</v>
      </c>
      <c r="P33" s="15">
        <v>2226.65</v>
      </c>
      <c r="Q33" s="15">
        <v>539.85</v>
      </c>
      <c r="R33" s="11" t="s">
        <v>13</v>
      </c>
    </row>
    <row r="34" spans="1:18" ht="20.100000000000001" hidden="1" customHeight="1" x14ac:dyDescent="0.25">
      <c r="A34" s="11" t="s">
        <v>16</v>
      </c>
      <c r="B34" s="11" t="s">
        <v>182</v>
      </c>
      <c r="C34" s="11" t="s">
        <v>112</v>
      </c>
      <c r="D34" s="11" t="s">
        <v>181</v>
      </c>
      <c r="E34" s="43">
        <v>1112</v>
      </c>
      <c r="F34" s="11">
        <v>8</v>
      </c>
      <c r="G34" s="11">
        <v>10</v>
      </c>
      <c r="H34" s="12">
        <v>80</v>
      </c>
      <c r="I34" s="53">
        <f t="shared" si="0"/>
        <v>0.5</v>
      </c>
      <c r="J34" s="13">
        <v>1469</v>
      </c>
      <c r="K34" s="14">
        <v>183.625</v>
      </c>
      <c r="L34" s="14">
        <v>146.9</v>
      </c>
      <c r="M34" s="15">
        <v>5994</v>
      </c>
      <c r="N34" s="15">
        <v>734.5</v>
      </c>
      <c r="O34" s="15">
        <v>5259.5</v>
      </c>
      <c r="P34" s="15">
        <v>3943.25</v>
      </c>
      <c r="Q34" s="15">
        <v>1316.25</v>
      </c>
      <c r="R34" s="11" t="s">
        <v>13</v>
      </c>
    </row>
    <row r="35" spans="1:18" ht="20.100000000000001" hidden="1" customHeight="1" x14ac:dyDescent="0.25">
      <c r="A35" s="11" t="s">
        <v>16</v>
      </c>
      <c r="B35" s="11" t="s">
        <v>182</v>
      </c>
      <c r="C35" s="11" t="s">
        <v>112</v>
      </c>
      <c r="D35" s="11" t="s">
        <v>181</v>
      </c>
      <c r="E35" s="43">
        <v>1114</v>
      </c>
      <c r="F35" s="11">
        <v>8</v>
      </c>
      <c r="G35" s="11">
        <v>8</v>
      </c>
      <c r="H35" s="12">
        <v>100</v>
      </c>
      <c r="I35" s="53">
        <f t="shared" si="0"/>
        <v>0.5</v>
      </c>
      <c r="J35" s="13">
        <v>2209</v>
      </c>
      <c r="K35" s="14">
        <v>276.125</v>
      </c>
      <c r="L35" s="14">
        <v>276.125</v>
      </c>
      <c r="M35" s="15">
        <v>9029</v>
      </c>
      <c r="N35" s="15">
        <v>1104.5</v>
      </c>
      <c r="O35" s="15">
        <v>7924.5</v>
      </c>
      <c r="P35" s="15">
        <v>5827.05</v>
      </c>
      <c r="Q35" s="15">
        <v>2097.4499999999998</v>
      </c>
      <c r="R35" s="11" t="s">
        <v>13</v>
      </c>
    </row>
    <row r="36" spans="1:18" ht="20.100000000000001" hidden="1" customHeight="1" x14ac:dyDescent="0.25">
      <c r="A36" s="11" t="s">
        <v>138</v>
      </c>
      <c r="B36" s="11" t="s">
        <v>137</v>
      </c>
      <c r="C36" s="11" t="s">
        <v>111</v>
      </c>
      <c r="D36" s="11" t="s">
        <v>183</v>
      </c>
      <c r="E36" s="43">
        <v>1115</v>
      </c>
      <c r="F36" s="11">
        <v>6</v>
      </c>
      <c r="G36" s="11">
        <v>7</v>
      </c>
      <c r="H36" s="12">
        <v>85.714285714285708</v>
      </c>
      <c r="I36" s="53">
        <f t="shared" si="0"/>
        <v>0.5</v>
      </c>
      <c r="J36" s="13">
        <v>96</v>
      </c>
      <c r="K36" s="14">
        <v>16</v>
      </c>
      <c r="L36" s="14">
        <v>13.7143</v>
      </c>
      <c r="M36" s="15">
        <v>384</v>
      </c>
      <c r="N36" s="15">
        <v>48</v>
      </c>
      <c r="O36" s="15">
        <v>336</v>
      </c>
      <c r="P36" s="15">
        <v>387</v>
      </c>
      <c r="Q36" s="15">
        <v>-51</v>
      </c>
      <c r="R36" s="11" t="s">
        <v>12</v>
      </c>
    </row>
    <row r="37" spans="1:18" ht="20.100000000000001" hidden="1" customHeight="1" x14ac:dyDescent="0.25">
      <c r="A37" s="11" t="s">
        <v>154</v>
      </c>
      <c r="B37" s="11" t="s">
        <v>153</v>
      </c>
      <c r="C37" s="11" t="s">
        <v>94</v>
      </c>
      <c r="D37" s="11" t="s">
        <v>202</v>
      </c>
      <c r="E37" s="43">
        <v>1122</v>
      </c>
      <c r="F37" s="11">
        <v>6</v>
      </c>
      <c r="G37" s="11">
        <v>6</v>
      </c>
      <c r="H37" s="12">
        <v>100</v>
      </c>
      <c r="I37" s="53">
        <f t="shared" si="0"/>
        <v>0.5</v>
      </c>
      <c r="J37" s="13">
        <v>1565</v>
      </c>
      <c r="K37" s="14">
        <v>260.83330000000001</v>
      </c>
      <c r="L37" s="14">
        <v>260.83330000000001</v>
      </c>
      <c r="M37" s="15">
        <v>6419</v>
      </c>
      <c r="N37" s="15">
        <v>782.5</v>
      </c>
      <c r="O37" s="15">
        <v>5636.5</v>
      </c>
      <c r="P37" s="15">
        <v>4216.1499999999996</v>
      </c>
      <c r="Q37" s="15">
        <v>1420.35</v>
      </c>
      <c r="R37" s="11" t="s">
        <v>13</v>
      </c>
    </row>
    <row r="38" spans="1:18" ht="20.100000000000001" hidden="1" customHeight="1" x14ac:dyDescent="0.25">
      <c r="A38" s="11" t="s">
        <v>138</v>
      </c>
      <c r="B38" s="11" t="s">
        <v>137</v>
      </c>
      <c r="C38" s="11" t="s">
        <v>111</v>
      </c>
      <c r="D38" s="11" t="s">
        <v>183</v>
      </c>
      <c r="E38" s="43">
        <v>1126</v>
      </c>
      <c r="F38" s="11">
        <v>5</v>
      </c>
      <c r="G38" s="11">
        <v>6</v>
      </c>
      <c r="H38" s="12">
        <v>83.333333333333329</v>
      </c>
      <c r="I38" s="53">
        <f t="shared" si="0"/>
        <v>0.5</v>
      </c>
      <c r="J38" s="13">
        <v>1101</v>
      </c>
      <c r="K38" s="14">
        <v>220.2</v>
      </c>
      <c r="L38" s="14">
        <v>183.5</v>
      </c>
      <c r="M38" s="15">
        <v>4524</v>
      </c>
      <c r="N38" s="15">
        <v>550.5</v>
      </c>
      <c r="O38" s="15">
        <v>3973.5</v>
      </c>
      <c r="P38" s="15">
        <v>2788.65</v>
      </c>
      <c r="Q38" s="15">
        <v>1184.8499999999999</v>
      </c>
      <c r="R38" s="11" t="s">
        <v>13</v>
      </c>
    </row>
    <row r="39" spans="1:18" ht="20.100000000000001" hidden="1" customHeight="1" x14ac:dyDescent="0.25">
      <c r="A39" s="11" t="s">
        <v>138</v>
      </c>
      <c r="B39" s="11" t="s">
        <v>137</v>
      </c>
      <c r="C39" s="11" t="s">
        <v>85</v>
      </c>
      <c r="D39" s="11" t="s">
        <v>211</v>
      </c>
      <c r="E39" s="43">
        <v>1130</v>
      </c>
      <c r="F39" s="11">
        <v>8</v>
      </c>
      <c r="G39" s="11">
        <v>9</v>
      </c>
      <c r="H39" s="12">
        <v>88.888888888888886</v>
      </c>
      <c r="I39" s="53">
        <f t="shared" si="0"/>
        <v>0.5</v>
      </c>
      <c r="J39" s="13">
        <v>2469</v>
      </c>
      <c r="K39" s="14">
        <v>308.625</v>
      </c>
      <c r="L39" s="14">
        <v>274.33330000000001</v>
      </c>
      <c r="M39" s="15">
        <v>10113</v>
      </c>
      <c r="N39" s="15">
        <v>1234.5</v>
      </c>
      <c r="O39" s="15">
        <v>8878.5</v>
      </c>
      <c r="P39" s="15">
        <v>7400.25</v>
      </c>
      <c r="Q39" s="15">
        <v>1478.25</v>
      </c>
      <c r="R39" s="11" t="s">
        <v>13</v>
      </c>
    </row>
    <row r="40" spans="1:18" ht="20.100000000000001" hidden="1" customHeight="1" x14ac:dyDescent="0.25">
      <c r="A40" s="11" t="s">
        <v>16</v>
      </c>
      <c r="B40" s="11" t="s">
        <v>182</v>
      </c>
      <c r="C40" s="11" t="s">
        <v>82</v>
      </c>
      <c r="D40" s="11" t="s">
        <v>218</v>
      </c>
      <c r="E40" s="43">
        <v>1138</v>
      </c>
      <c r="F40" s="11">
        <v>5</v>
      </c>
      <c r="G40" s="11">
        <v>8</v>
      </c>
      <c r="H40" s="12">
        <v>62.5</v>
      </c>
      <c r="I40" s="53">
        <f t="shared" si="0"/>
        <v>0.5</v>
      </c>
      <c r="J40" s="13">
        <v>442</v>
      </c>
      <c r="K40" s="14">
        <v>88.4</v>
      </c>
      <c r="L40" s="14">
        <v>55.25</v>
      </c>
      <c r="M40" s="15">
        <v>1799</v>
      </c>
      <c r="N40" s="15">
        <v>221</v>
      </c>
      <c r="O40" s="15">
        <v>1578</v>
      </c>
      <c r="P40" s="15">
        <v>1398.9</v>
      </c>
      <c r="Q40" s="15">
        <v>179.1</v>
      </c>
      <c r="R40" s="11" t="s">
        <v>13</v>
      </c>
    </row>
    <row r="41" spans="1:18" ht="20.100000000000001" hidden="1" customHeight="1" x14ac:dyDescent="0.25">
      <c r="A41" s="11" t="s">
        <v>154</v>
      </c>
      <c r="B41" s="11" t="s">
        <v>153</v>
      </c>
      <c r="C41" s="11" t="s">
        <v>56</v>
      </c>
      <c r="D41" s="11" t="s">
        <v>251</v>
      </c>
      <c r="E41" s="43">
        <v>1139</v>
      </c>
      <c r="F41" s="11">
        <v>0</v>
      </c>
      <c r="G41" s="11">
        <v>3</v>
      </c>
      <c r="H41" s="12">
        <v>0</v>
      </c>
      <c r="I41" s="53" t="e">
        <f t="shared" si="0"/>
        <v>#DIV/0!</v>
      </c>
      <c r="J41" s="13">
        <v>0</v>
      </c>
      <c r="K41" s="14" t="s">
        <v>135</v>
      </c>
      <c r="L41" s="14">
        <v>0</v>
      </c>
      <c r="M41" s="15">
        <v>0</v>
      </c>
      <c r="N41" s="15">
        <v>0</v>
      </c>
      <c r="O41" s="15">
        <v>0</v>
      </c>
      <c r="P41" s="15">
        <v>0</v>
      </c>
      <c r="Q41" s="15">
        <v>0</v>
      </c>
      <c r="R41" s="11" t="s">
        <v>12</v>
      </c>
    </row>
    <row r="42" spans="1:18" ht="20.100000000000001" hidden="1" customHeight="1" x14ac:dyDescent="0.25">
      <c r="A42" s="11" t="s">
        <v>154</v>
      </c>
      <c r="B42" s="11" t="s">
        <v>153</v>
      </c>
      <c r="C42" s="11" t="s">
        <v>41</v>
      </c>
      <c r="D42" s="11" t="s">
        <v>266</v>
      </c>
      <c r="E42" s="43">
        <v>1146</v>
      </c>
      <c r="F42" s="11">
        <v>15</v>
      </c>
      <c r="G42" s="11">
        <v>16</v>
      </c>
      <c r="H42" s="12">
        <v>93.75</v>
      </c>
      <c r="I42" s="53">
        <f t="shared" si="0"/>
        <v>0.54999999999999993</v>
      </c>
      <c r="J42" s="13">
        <v>6579</v>
      </c>
      <c r="K42" s="14">
        <v>438.6</v>
      </c>
      <c r="L42" s="14">
        <v>411.1875</v>
      </c>
      <c r="M42" s="15">
        <v>26754</v>
      </c>
      <c r="N42" s="15">
        <v>3618.45</v>
      </c>
      <c r="O42" s="15">
        <v>23135.55</v>
      </c>
      <c r="P42" s="15">
        <v>17993.689999999999</v>
      </c>
      <c r="Q42" s="15">
        <v>5141.8599999999997</v>
      </c>
      <c r="R42" s="11" t="s">
        <v>13</v>
      </c>
    </row>
    <row r="43" spans="1:18" ht="20.100000000000001" hidden="1" customHeight="1" x14ac:dyDescent="0.25">
      <c r="A43" s="11" t="s">
        <v>37</v>
      </c>
      <c r="B43" s="11" t="s">
        <v>134</v>
      </c>
      <c r="C43" s="11" t="s">
        <v>69</v>
      </c>
      <c r="D43" s="11" t="s">
        <v>236</v>
      </c>
      <c r="E43" s="43">
        <v>1160</v>
      </c>
      <c r="F43" s="11">
        <v>5</v>
      </c>
      <c r="G43" s="11">
        <v>5</v>
      </c>
      <c r="H43" s="12">
        <v>100</v>
      </c>
      <c r="I43" s="53">
        <f t="shared" si="0"/>
        <v>0.64999999999999991</v>
      </c>
      <c r="J43" s="13">
        <v>1974</v>
      </c>
      <c r="K43" s="14">
        <v>394.8</v>
      </c>
      <c r="L43" s="14">
        <v>394.8</v>
      </c>
      <c r="M43" s="15">
        <v>8052</v>
      </c>
      <c r="N43" s="15">
        <v>1283.0999999999999</v>
      </c>
      <c r="O43" s="15">
        <v>6768.9</v>
      </c>
      <c r="P43" s="15">
        <v>4838.7299999999996</v>
      </c>
      <c r="Q43" s="15">
        <v>1930.17</v>
      </c>
      <c r="R43" s="11" t="s">
        <v>13</v>
      </c>
    </row>
    <row r="44" spans="1:18" ht="20.100000000000001" hidden="1" customHeight="1" x14ac:dyDescent="0.25">
      <c r="A44" s="11" t="s">
        <v>154</v>
      </c>
      <c r="B44" s="11" t="s">
        <v>153</v>
      </c>
      <c r="C44" s="11" t="s">
        <v>41</v>
      </c>
      <c r="D44" s="11" t="s">
        <v>266</v>
      </c>
      <c r="E44" s="43">
        <v>1164</v>
      </c>
      <c r="F44" s="11">
        <v>2</v>
      </c>
      <c r="G44" s="11">
        <v>2</v>
      </c>
      <c r="H44" s="12">
        <v>100</v>
      </c>
      <c r="I44" s="53">
        <f t="shared" si="0"/>
        <v>0.54999999999999993</v>
      </c>
      <c r="J44" s="13">
        <v>1118</v>
      </c>
      <c r="K44" s="14">
        <v>559</v>
      </c>
      <c r="L44" s="14">
        <v>559</v>
      </c>
      <c r="M44" s="15">
        <v>4581</v>
      </c>
      <c r="N44" s="15">
        <v>614.9</v>
      </c>
      <c r="O44" s="15">
        <v>3966.1</v>
      </c>
      <c r="P44" s="15">
        <v>3198.07</v>
      </c>
      <c r="Q44" s="15">
        <v>768.03</v>
      </c>
      <c r="R44" s="11" t="s">
        <v>13</v>
      </c>
    </row>
    <row r="45" spans="1:18" ht="20.100000000000001" hidden="1" customHeight="1" x14ac:dyDescent="0.25">
      <c r="A45" s="11" t="s">
        <v>40</v>
      </c>
      <c r="B45" s="11" t="s">
        <v>148</v>
      </c>
      <c r="C45" s="11" t="s">
        <v>86</v>
      </c>
      <c r="D45" s="11" t="s">
        <v>210</v>
      </c>
      <c r="E45" s="43">
        <v>1169</v>
      </c>
      <c r="F45" s="11">
        <v>9</v>
      </c>
      <c r="G45" s="11">
        <v>7</v>
      </c>
      <c r="H45" s="12">
        <v>128.57142857142861</v>
      </c>
      <c r="I45" s="53">
        <f t="shared" si="0"/>
        <v>0.54999999999999993</v>
      </c>
      <c r="J45" s="13">
        <v>3651</v>
      </c>
      <c r="K45" s="14">
        <v>405.66669999999999</v>
      </c>
      <c r="L45" s="14">
        <v>521.57140000000004</v>
      </c>
      <c r="M45" s="15">
        <v>14886</v>
      </c>
      <c r="N45" s="15">
        <v>2008.05</v>
      </c>
      <c r="O45" s="15">
        <v>12877.95</v>
      </c>
      <c r="P45" s="15">
        <v>9770.8700000000008</v>
      </c>
      <c r="Q45" s="15">
        <v>3107.08</v>
      </c>
      <c r="R45" s="11" t="s">
        <v>13</v>
      </c>
    </row>
    <row r="46" spans="1:18" ht="20.100000000000001" hidden="1" customHeight="1" x14ac:dyDescent="0.25">
      <c r="A46" s="11" t="s">
        <v>40</v>
      </c>
      <c r="B46" s="11" t="s">
        <v>148</v>
      </c>
      <c r="C46" s="11" t="s">
        <v>45</v>
      </c>
      <c r="D46" s="11" t="s">
        <v>262</v>
      </c>
      <c r="E46" s="43">
        <v>1177</v>
      </c>
      <c r="F46" s="11">
        <v>7</v>
      </c>
      <c r="G46" s="11">
        <v>7</v>
      </c>
      <c r="H46" s="12">
        <v>100</v>
      </c>
      <c r="I46" s="53">
        <f t="shared" si="0"/>
        <v>0.54999999999999993</v>
      </c>
      <c r="J46" s="13">
        <v>7613</v>
      </c>
      <c r="K46" s="14">
        <v>1087.5714</v>
      </c>
      <c r="L46" s="14">
        <v>1087.5714</v>
      </c>
      <c r="M46" s="15">
        <v>31079</v>
      </c>
      <c r="N46" s="15">
        <v>4187.1499999999996</v>
      </c>
      <c r="O46" s="15">
        <v>26891.85</v>
      </c>
      <c r="P46" s="15">
        <v>20764.099999999999</v>
      </c>
      <c r="Q46" s="15">
        <v>6127.75</v>
      </c>
      <c r="R46" s="11" t="s">
        <v>13</v>
      </c>
    </row>
    <row r="47" spans="1:18" ht="20.100000000000001" hidden="1" customHeight="1" x14ac:dyDescent="0.25">
      <c r="A47" s="11" t="s">
        <v>16</v>
      </c>
      <c r="B47" s="11" t="s">
        <v>182</v>
      </c>
      <c r="C47" s="11" t="s">
        <v>82</v>
      </c>
      <c r="D47" s="11" t="s">
        <v>218</v>
      </c>
      <c r="E47" s="43">
        <v>1178</v>
      </c>
      <c r="F47" s="11">
        <v>0</v>
      </c>
      <c r="G47" s="11">
        <v>1</v>
      </c>
      <c r="H47" s="12">
        <v>0</v>
      </c>
      <c r="I47" s="53" t="e">
        <f t="shared" si="0"/>
        <v>#DIV/0!</v>
      </c>
      <c r="J47" s="13">
        <v>0</v>
      </c>
      <c r="K47" s="14" t="s">
        <v>135</v>
      </c>
      <c r="L47" s="14">
        <v>0</v>
      </c>
      <c r="M47" s="15">
        <v>0</v>
      </c>
      <c r="N47" s="15">
        <v>0</v>
      </c>
      <c r="O47" s="15">
        <v>0</v>
      </c>
      <c r="P47" s="15">
        <v>0</v>
      </c>
      <c r="Q47" s="15">
        <v>0</v>
      </c>
      <c r="R47" s="11" t="s">
        <v>12</v>
      </c>
    </row>
    <row r="48" spans="1:18" ht="20.100000000000001" hidden="1" customHeight="1" x14ac:dyDescent="0.25">
      <c r="A48" s="11" t="s">
        <v>16</v>
      </c>
      <c r="B48" s="11" t="s">
        <v>182</v>
      </c>
      <c r="C48" s="11" t="s">
        <v>112</v>
      </c>
      <c r="D48" s="11" t="s">
        <v>181</v>
      </c>
      <c r="E48" s="43">
        <v>1179</v>
      </c>
      <c r="F48" s="11">
        <v>14</v>
      </c>
      <c r="G48" s="11">
        <v>17</v>
      </c>
      <c r="H48" s="12">
        <v>82.352941176470594</v>
      </c>
      <c r="I48" s="53">
        <f t="shared" si="0"/>
        <v>0.5</v>
      </c>
      <c r="J48" s="13">
        <v>3261</v>
      </c>
      <c r="K48" s="14">
        <v>232.92859999999999</v>
      </c>
      <c r="L48" s="14">
        <v>191.8235</v>
      </c>
      <c r="M48" s="15">
        <v>13255</v>
      </c>
      <c r="N48" s="15">
        <v>1630.5</v>
      </c>
      <c r="O48" s="15">
        <v>11624.5</v>
      </c>
      <c r="P48" s="15">
        <v>9475.75</v>
      </c>
      <c r="Q48" s="15">
        <v>2148.75</v>
      </c>
      <c r="R48" s="11" t="s">
        <v>13</v>
      </c>
    </row>
    <row r="49" spans="1:18" ht="20.100000000000001" hidden="1" customHeight="1" x14ac:dyDescent="0.25">
      <c r="A49" s="11" t="s">
        <v>40</v>
      </c>
      <c r="B49" s="11" t="s">
        <v>148</v>
      </c>
      <c r="C49" s="11" t="s">
        <v>45</v>
      </c>
      <c r="D49" s="11" t="s">
        <v>262</v>
      </c>
      <c r="E49" s="43">
        <v>1187</v>
      </c>
      <c r="F49" s="11">
        <v>4</v>
      </c>
      <c r="G49" s="11">
        <v>5</v>
      </c>
      <c r="H49" s="12">
        <v>80</v>
      </c>
      <c r="I49" s="53">
        <f t="shared" si="0"/>
        <v>0.60000000000000009</v>
      </c>
      <c r="J49" s="13">
        <v>471</v>
      </c>
      <c r="K49" s="14">
        <v>117.75</v>
      </c>
      <c r="L49" s="14">
        <v>94.2</v>
      </c>
      <c r="M49" s="15">
        <v>1920</v>
      </c>
      <c r="N49" s="15">
        <v>282.60000000000002</v>
      </c>
      <c r="O49" s="15">
        <v>1637.4</v>
      </c>
      <c r="P49" s="15">
        <v>1429.38</v>
      </c>
      <c r="Q49" s="15">
        <v>208.02</v>
      </c>
      <c r="R49" s="11" t="s">
        <v>13</v>
      </c>
    </row>
    <row r="50" spans="1:18" ht="20.100000000000001" hidden="1" customHeight="1" x14ac:dyDescent="0.25">
      <c r="A50" s="11" t="s">
        <v>40</v>
      </c>
      <c r="B50" s="11" t="s">
        <v>148</v>
      </c>
      <c r="C50" s="11" t="s">
        <v>45</v>
      </c>
      <c r="D50" s="11" t="s">
        <v>262</v>
      </c>
      <c r="E50" s="43">
        <v>1196</v>
      </c>
      <c r="F50" s="11">
        <v>5</v>
      </c>
      <c r="G50" s="11">
        <v>5</v>
      </c>
      <c r="H50" s="12">
        <v>100</v>
      </c>
      <c r="I50" s="53">
        <f t="shared" si="0"/>
        <v>0.54999999999999993</v>
      </c>
      <c r="J50" s="13">
        <v>2042</v>
      </c>
      <c r="K50" s="14">
        <v>408.4</v>
      </c>
      <c r="L50" s="14">
        <v>408.4</v>
      </c>
      <c r="M50" s="15">
        <v>8294</v>
      </c>
      <c r="N50" s="15">
        <v>1123.0999999999999</v>
      </c>
      <c r="O50" s="15">
        <v>7170.9</v>
      </c>
      <c r="P50" s="15">
        <v>5881.23</v>
      </c>
      <c r="Q50" s="15">
        <v>1289.67</v>
      </c>
      <c r="R50" s="11" t="s">
        <v>13</v>
      </c>
    </row>
    <row r="51" spans="1:18" ht="20.100000000000001" hidden="1" customHeight="1" x14ac:dyDescent="0.25">
      <c r="A51" s="11" t="s">
        <v>138</v>
      </c>
      <c r="B51" s="11" t="s">
        <v>137</v>
      </c>
      <c r="C51" s="11" t="s">
        <v>57</v>
      </c>
      <c r="D51" s="11" t="s">
        <v>250</v>
      </c>
      <c r="E51" s="43">
        <v>1204</v>
      </c>
      <c r="F51" s="11">
        <v>7</v>
      </c>
      <c r="G51" s="11">
        <v>7</v>
      </c>
      <c r="H51" s="12">
        <v>100</v>
      </c>
      <c r="I51" s="53">
        <f t="shared" si="0"/>
        <v>0.5</v>
      </c>
      <c r="J51" s="13">
        <v>2033</v>
      </c>
      <c r="K51" s="14">
        <v>290.42860000000002</v>
      </c>
      <c r="L51" s="14">
        <v>290.42860000000002</v>
      </c>
      <c r="M51" s="15">
        <v>8271</v>
      </c>
      <c r="N51" s="15">
        <v>1016.5</v>
      </c>
      <c r="O51" s="15">
        <v>7254.5</v>
      </c>
      <c r="P51" s="15">
        <v>5840.45</v>
      </c>
      <c r="Q51" s="15">
        <v>1414.05</v>
      </c>
      <c r="R51" s="11" t="s">
        <v>13</v>
      </c>
    </row>
    <row r="52" spans="1:18" ht="20.100000000000001" hidden="1" customHeight="1" x14ac:dyDescent="0.25">
      <c r="A52" s="11" t="s">
        <v>40</v>
      </c>
      <c r="B52" s="11" t="s">
        <v>148</v>
      </c>
      <c r="C52" s="11" t="s">
        <v>86</v>
      </c>
      <c r="D52" s="11" t="s">
        <v>210</v>
      </c>
      <c r="E52" s="43">
        <v>1207</v>
      </c>
      <c r="F52" s="11">
        <v>9</v>
      </c>
      <c r="G52" s="11">
        <v>9</v>
      </c>
      <c r="H52" s="12">
        <v>100</v>
      </c>
      <c r="I52" s="53">
        <f t="shared" si="0"/>
        <v>0.5</v>
      </c>
      <c r="J52" s="13">
        <v>2432</v>
      </c>
      <c r="K52" s="14">
        <v>270.22219999999999</v>
      </c>
      <c r="L52" s="14">
        <v>270.22219999999999</v>
      </c>
      <c r="M52" s="15">
        <v>9914</v>
      </c>
      <c r="N52" s="15">
        <v>1216</v>
      </c>
      <c r="O52" s="15">
        <v>8698</v>
      </c>
      <c r="P52" s="15">
        <v>6725.2</v>
      </c>
      <c r="Q52" s="15">
        <v>1972.8</v>
      </c>
      <c r="R52" s="11" t="s">
        <v>13</v>
      </c>
    </row>
    <row r="53" spans="1:18" ht="20.100000000000001" hidden="1" customHeight="1" x14ac:dyDescent="0.25">
      <c r="A53" s="11" t="s">
        <v>154</v>
      </c>
      <c r="B53" s="11" t="s">
        <v>153</v>
      </c>
      <c r="C53" s="11" t="s">
        <v>126</v>
      </c>
      <c r="D53" s="11" t="s">
        <v>152</v>
      </c>
      <c r="E53" s="43">
        <v>1209</v>
      </c>
      <c r="F53" s="11">
        <v>8</v>
      </c>
      <c r="G53" s="11">
        <v>10</v>
      </c>
      <c r="H53" s="12">
        <v>80</v>
      </c>
      <c r="I53" s="53">
        <f t="shared" si="0"/>
        <v>0.5</v>
      </c>
      <c r="J53" s="13">
        <v>2352</v>
      </c>
      <c r="K53" s="14">
        <v>294</v>
      </c>
      <c r="L53" s="14">
        <v>235.2</v>
      </c>
      <c r="M53" s="15">
        <v>9602</v>
      </c>
      <c r="N53" s="15">
        <v>1176</v>
      </c>
      <c r="O53" s="15">
        <v>8426</v>
      </c>
      <c r="P53" s="15">
        <v>8426</v>
      </c>
      <c r="Q53" s="15">
        <v>0</v>
      </c>
      <c r="R53" s="11" t="s">
        <v>12</v>
      </c>
    </row>
    <row r="54" spans="1:18" ht="20.100000000000001" hidden="1" customHeight="1" x14ac:dyDescent="0.25">
      <c r="A54" s="11" t="s">
        <v>154</v>
      </c>
      <c r="B54" s="11" t="s">
        <v>153</v>
      </c>
      <c r="C54" s="11" t="s">
        <v>233</v>
      </c>
      <c r="D54" s="11" t="s">
        <v>232</v>
      </c>
      <c r="E54" s="43">
        <v>1211</v>
      </c>
      <c r="F54" s="11">
        <v>5</v>
      </c>
      <c r="G54" s="11">
        <v>5</v>
      </c>
      <c r="H54" s="12">
        <v>100</v>
      </c>
      <c r="I54" s="53">
        <f t="shared" si="0"/>
        <v>0.5</v>
      </c>
      <c r="J54" s="13">
        <v>1151</v>
      </c>
      <c r="K54" s="14">
        <v>230.2</v>
      </c>
      <c r="L54" s="14">
        <v>230.2</v>
      </c>
      <c r="M54" s="15">
        <v>4666</v>
      </c>
      <c r="N54" s="15">
        <v>575.5</v>
      </c>
      <c r="O54" s="15">
        <v>4090.5</v>
      </c>
      <c r="P54" s="15">
        <v>4104.25</v>
      </c>
      <c r="Q54" s="15">
        <v>-13.75</v>
      </c>
      <c r="R54" s="11" t="s">
        <v>12</v>
      </c>
    </row>
    <row r="55" spans="1:18" ht="20.100000000000001" hidden="1" customHeight="1" x14ac:dyDescent="0.25">
      <c r="A55" s="11" t="s">
        <v>20</v>
      </c>
      <c r="B55" s="11" t="s">
        <v>172</v>
      </c>
      <c r="C55" s="11" t="s">
        <v>74</v>
      </c>
      <c r="D55" s="11" t="s">
        <v>229</v>
      </c>
      <c r="E55" s="43">
        <v>1212</v>
      </c>
      <c r="F55" s="11">
        <v>6</v>
      </c>
      <c r="G55" s="11">
        <v>7</v>
      </c>
      <c r="H55" s="12">
        <v>85.714285714285708</v>
      </c>
      <c r="I55" s="53">
        <f t="shared" si="0"/>
        <v>0.55000000000000004</v>
      </c>
      <c r="J55" s="13">
        <v>3023</v>
      </c>
      <c r="K55" s="14">
        <v>503.83330000000001</v>
      </c>
      <c r="L55" s="14">
        <v>431.8571</v>
      </c>
      <c r="M55" s="15">
        <v>12373</v>
      </c>
      <c r="N55" s="15">
        <v>1662.65</v>
      </c>
      <c r="O55" s="15">
        <v>10710.35</v>
      </c>
      <c r="P55" s="15">
        <v>8192.35</v>
      </c>
      <c r="Q55" s="15">
        <v>2518</v>
      </c>
      <c r="R55" s="11" t="s">
        <v>13</v>
      </c>
    </row>
    <row r="56" spans="1:18" ht="20.100000000000001" hidden="1" customHeight="1" x14ac:dyDescent="0.25">
      <c r="A56" s="11" t="s">
        <v>20</v>
      </c>
      <c r="B56" s="11" t="s">
        <v>172</v>
      </c>
      <c r="C56" s="11" t="s">
        <v>108</v>
      </c>
      <c r="D56" s="11" t="s">
        <v>186</v>
      </c>
      <c r="E56" s="43">
        <v>1215</v>
      </c>
      <c r="F56" s="11">
        <v>3</v>
      </c>
      <c r="G56" s="11">
        <v>3</v>
      </c>
      <c r="H56" s="12">
        <v>100</v>
      </c>
      <c r="I56" s="53">
        <f t="shared" si="0"/>
        <v>0.55000000000000004</v>
      </c>
      <c r="J56" s="13">
        <v>1210</v>
      </c>
      <c r="K56" s="14">
        <v>403.33330000000001</v>
      </c>
      <c r="L56" s="14">
        <v>403.33330000000001</v>
      </c>
      <c r="M56" s="15">
        <v>4972</v>
      </c>
      <c r="N56" s="15">
        <v>665.5</v>
      </c>
      <c r="O56" s="15">
        <v>4306.5</v>
      </c>
      <c r="P56" s="15">
        <v>2137</v>
      </c>
      <c r="Q56" s="15">
        <v>2169.5</v>
      </c>
      <c r="R56" s="11" t="s">
        <v>13</v>
      </c>
    </row>
    <row r="57" spans="1:18" ht="20.100000000000001" hidden="1" customHeight="1" x14ac:dyDescent="0.25">
      <c r="A57" s="11" t="s">
        <v>154</v>
      </c>
      <c r="B57" s="11" t="s">
        <v>153</v>
      </c>
      <c r="C57" s="11" t="s">
        <v>41</v>
      </c>
      <c r="D57" s="11" t="s">
        <v>266</v>
      </c>
      <c r="E57" s="43">
        <v>1217</v>
      </c>
      <c r="F57" s="11">
        <v>9</v>
      </c>
      <c r="G57" s="11">
        <v>10</v>
      </c>
      <c r="H57" s="12">
        <v>90</v>
      </c>
      <c r="I57" s="53">
        <f t="shared" si="0"/>
        <v>0.5</v>
      </c>
      <c r="J57" s="13">
        <v>2461</v>
      </c>
      <c r="K57" s="14">
        <v>273.44439999999997</v>
      </c>
      <c r="L57" s="14">
        <v>246.1</v>
      </c>
      <c r="M57" s="15">
        <v>10044</v>
      </c>
      <c r="N57" s="15">
        <v>1230.5</v>
      </c>
      <c r="O57" s="15">
        <v>8813.5</v>
      </c>
      <c r="P57" s="15">
        <v>6431.35</v>
      </c>
      <c r="Q57" s="15">
        <v>2382.15</v>
      </c>
      <c r="R57" s="11" t="s">
        <v>13</v>
      </c>
    </row>
    <row r="58" spans="1:18" ht="20.100000000000001" hidden="1" customHeight="1" x14ac:dyDescent="0.25">
      <c r="A58" s="11" t="s">
        <v>37</v>
      </c>
      <c r="B58" s="11" t="s">
        <v>134</v>
      </c>
      <c r="C58" s="11" t="s">
        <v>69</v>
      </c>
      <c r="D58" s="11" t="s">
        <v>236</v>
      </c>
      <c r="E58" s="43">
        <v>1221</v>
      </c>
      <c r="F58" s="11">
        <v>3</v>
      </c>
      <c r="G58" s="11">
        <v>5</v>
      </c>
      <c r="H58" s="12">
        <v>60</v>
      </c>
      <c r="I58" s="53">
        <f t="shared" si="0"/>
        <v>0.55000000000000004</v>
      </c>
      <c r="J58" s="13">
        <v>1569</v>
      </c>
      <c r="K58" s="14">
        <v>523</v>
      </c>
      <c r="L58" s="14">
        <v>313.8</v>
      </c>
      <c r="M58" s="15">
        <v>6336</v>
      </c>
      <c r="N58" s="15">
        <v>862.95</v>
      </c>
      <c r="O58" s="15">
        <v>5473.05</v>
      </c>
      <c r="P58" s="15">
        <v>3889.94</v>
      </c>
      <c r="Q58" s="15">
        <v>1583.11</v>
      </c>
      <c r="R58" s="11" t="s">
        <v>13</v>
      </c>
    </row>
    <row r="59" spans="1:18" ht="20.100000000000001" hidden="1" customHeight="1" x14ac:dyDescent="0.25">
      <c r="A59" s="11" t="s">
        <v>40</v>
      </c>
      <c r="B59" s="11" t="s">
        <v>148</v>
      </c>
      <c r="C59" s="11" t="s">
        <v>86</v>
      </c>
      <c r="D59" s="11" t="s">
        <v>210</v>
      </c>
      <c r="E59" s="43">
        <v>1222</v>
      </c>
      <c r="F59" s="11">
        <v>4</v>
      </c>
      <c r="G59" s="11">
        <v>5</v>
      </c>
      <c r="H59" s="12">
        <v>80</v>
      </c>
      <c r="I59" s="53">
        <f t="shared" si="0"/>
        <v>0.5</v>
      </c>
      <c r="J59" s="13">
        <v>333</v>
      </c>
      <c r="K59" s="14">
        <v>83.25</v>
      </c>
      <c r="L59" s="14">
        <v>66.599999999999994</v>
      </c>
      <c r="M59" s="15">
        <v>1348</v>
      </c>
      <c r="N59" s="15">
        <v>166.5</v>
      </c>
      <c r="O59" s="15">
        <v>1181.5</v>
      </c>
      <c r="P59" s="15">
        <v>927.85</v>
      </c>
      <c r="Q59" s="15">
        <v>253.65</v>
      </c>
      <c r="R59" s="11" t="s">
        <v>13</v>
      </c>
    </row>
    <row r="60" spans="1:18" ht="20.100000000000001" hidden="1" customHeight="1" x14ac:dyDescent="0.25">
      <c r="A60" s="11" t="s">
        <v>40</v>
      </c>
      <c r="B60" s="11" t="s">
        <v>148</v>
      </c>
      <c r="C60" s="11" t="s">
        <v>86</v>
      </c>
      <c r="D60" s="11" t="s">
        <v>210</v>
      </c>
      <c r="E60" s="43">
        <v>1228</v>
      </c>
      <c r="F60" s="11">
        <v>6</v>
      </c>
      <c r="G60" s="11">
        <v>6</v>
      </c>
      <c r="H60" s="12">
        <v>100</v>
      </c>
      <c r="I60" s="53">
        <f t="shared" si="0"/>
        <v>0.55000000000000004</v>
      </c>
      <c r="J60" s="13">
        <v>2980</v>
      </c>
      <c r="K60" s="14">
        <v>496.66669999999999</v>
      </c>
      <c r="L60" s="14">
        <v>496.66669999999999</v>
      </c>
      <c r="M60" s="15">
        <v>12199</v>
      </c>
      <c r="N60" s="15">
        <v>1639</v>
      </c>
      <c r="O60" s="15">
        <v>10560</v>
      </c>
      <c r="P60" s="15">
        <v>7976.7</v>
      </c>
      <c r="Q60" s="15">
        <v>2583.3000000000002</v>
      </c>
      <c r="R60" s="11" t="s">
        <v>13</v>
      </c>
    </row>
    <row r="61" spans="1:18" ht="20.100000000000001" hidden="1" customHeight="1" x14ac:dyDescent="0.25">
      <c r="A61" s="11" t="s">
        <v>40</v>
      </c>
      <c r="B61" s="11" t="s">
        <v>148</v>
      </c>
      <c r="C61" s="11" t="s">
        <v>86</v>
      </c>
      <c r="D61" s="11" t="s">
        <v>210</v>
      </c>
      <c r="E61" s="43">
        <v>1230</v>
      </c>
      <c r="F61" s="11">
        <v>6</v>
      </c>
      <c r="G61" s="11">
        <v>8</v>
      </c>
      <c r="H61" s="12">
        <v>75</v>
      </c>
      <c r="I61" s="53">
        <f t="shared" si="0"/>
        <v>0.55000000000000004</v>
      </c>
      <c r="J61" s="13">
        <v>2640</v>
      </c>
      <c r="K61" s="14">
        <v>440</v>
      </c>
      <c r="L61" s="14">
        <v>330</v>
      </c>
      <c r="M61" s="15">
        <v>10768</v>
      </c>
      <c r="N61" s="15">
        <v>1452</v>
      </c>
      <c r="O61" s="15">
        <v>9316</v>
      </c>
      <c r="P61" s="15">
        <v>7332.1</v>
      </c>
      <c r="Q61" s="15">
        <v>1983.9</v>
      </c>
      <c r="R61" s="11" t="s">
        <v>13</v>
      </c>
    </row>
    <row r="62" spans="1:18" ht="20.100000000000001" hidden="1" customHeight="1" x14ac:dyDescent="0.25">
      <c r="A62" s="11" t="s">
        <v>16</v>
      </c>
      <c r="B62" s="11" t="s">
        <v>182</v>
      </c>
      <c r="C62" s="11" t="s">
        <v>109</v>
      </c>
      <c r="D62" s="11" t="s">
        <v>185</v>
      </c>
      <c r="E62" s="43">
        <v>1233</v>
      </c>
      <c r="F62" s="11">
        <v>6</v>
      </c>
      <c r="G62" s="11">
        <v>7</v>
      </c>
      <c r="H62" s="12">
        <v>85.714285714285708</v>
      </c>
      <c r="I62" s="53">
        <f t="shared" si="0"/>
        <v>0.54999999999999993</v>
      </c>
      <c r="J62" s="13">
        <v>4879</v>
      </c>
      <c r="K62" s="14">
        <v>813.16669999999999</v>
      </c>
      <c r="L62" s="14">
        <v>697</v>
      </c>
      <c r="M62" s="15">
        <v>19897</v>
      </c>
      <c r="N62" s="15">
        <v>2683.45</v>
      </c>
      <c r="O62" s="15">
        <v>17213.55</v>
      </c>
      <c r="P62" s="15">
        <v>13275.29</v>
      </c>
      <c r="Q62" s="15">
        <v>3938.26</v>
      </c>
      <c r="R62" s="11" t="s">
        <v>13</v>
      </c>
    </row>
    <row r="63" spans="1:18" ht="20.100000000000001" hidden="1" customHeight="1" x14ac:dyDescent="0.25">
      <c r="A63" s="11" t="s">
        <v>37</v>
      </c>
      <c r="B63" s="11" t="s">
        <v>134</v>
      </c>
      <c r="C63" s="11" t="s">
        <v>102</v>
      </c>
      <c r="D63" s="11" t="s">
        <v>192</v>
      </c>
      <c r="E63" s="43">
        <v>1245</v>
      </c>
      <c r="F63" s="11">
        <v>5</v>
      </c>
      <c r="G63" s="11">
        <v>6</v>
      </c>
      <c r="H63" s="12">
        <v>83.333333333333329</v>
      </c>
      <c r="I63" s="53">
        <f t="shared" si="0"/>
        <v>0.5</v>
      </c>
      <c r="J63" s="13">
        <v>884</v>
      </c>
      <c r="K63" s="14">
        <v>176.8</v>
      </c>
      <c r="L63" s="14">
        <v>147.33330000000001</v>
      </c>
      <c r="M63" s="15">
        <v>3579</v>
      </c>
      <c r="N63" s="15">
        <v>442</v>
      </c>
      <c r="O63" s="15">
        <v>3137</v>
      </c>
      <c r="P63" s="15">
        <v>2630.3</v>
      </c>
      <c r="Q63" s="15">
        <v>506.7</v>
      </c>
      <c r="R63" s="11" t="s">
        <v>13</v>
      </c>
    </row>
    <row r="64" spans="1:18" ht="20.100000000000001" hidden="1" customHeight="1" x14ac:dyDescent="0.25">
      <c r="A64" s="11" t="s">
        <v>16</v>
      </c>
      <c r="B64" s="11" t="s">
        <v>182</v>
      </c>
      <c r="C64" s="11" t="s">
        <v>73</v>
      </c>
      <c r="D64" s="11" t="s">
        <v>230</v>
      </c>
      <c r="E64" s="43">
        <v>1246</v>
      </c>
      <c r="F64" s="11">
        <v>4</v>
      </c>
      <c r="G64" s="11">
        <v>4</v>
      </c>
      <c r="H64" s="12">
        <v>100</v>
      </c>
      <c r="I64" s="53">
        <f t="shared" si="0"/>
        <v>0.5</v>
      </c>
      <c r="J64" s="13">
        <v>1250</v>
      </c>
      <c r="K64" s="14">
        <v>312.5</v>
      </c>
      <c r="L64" s="14">
        <v>312.5</v>
      </c>
      <c r="M64" s="15">
        <v>5096</v>
      </c>
      <c r="N64" s="15">
        <v>625</v>
      </c>
      <c r="O64" s="15">
        <v>4471</v>
      </c>
      <c r="P64" s="15">
        <v>3262.3</v>
      </c>
      <c r="Q64" s="15">
        <v>1208.7</v>
      </c>
      <c r="R64" s="11" t="s">
        <v>13</v>
      </c>
    </row>
    <row r="65" spans="1:18" ht="20.100000000000001" hidden="1" customHeight="1" x14ac:dyDescent="0.25">
      <c r="A65" s="11" t="s">
        <v>40</v>
      </c>
      <c r="B65" s="11" t="s">
        <v>148</v>
      </c>
      <c r="C65" s="11" t="s">
        <v>45</v>
      </c>
      <c r="D65" s="11" t="s">
        <v>262</v>
      </c>
      <c r="E65" s="43">
        <v>1247</v>
      </c>
      <c r="F65" s="11">
        <v>20</v>
      </c>
      <c r="G65" s="11">
        <v>29</v>
      </c>
      <c r="H65" s="12">
        <v>68.965517241379317</v>
      </c>
      <c r="I65" s="53">
        <f t="shared" si="0"/>
        <v>0.55000000000000004</v>
      </c>
      <c r="J65" s="13">
        <v>9130</v>
      </c>
      <c r="K65" s="14">
        <v>456.5</v>
      </c>
      <c r="L65" s="14">
        <v>314.82760000000002</v>
      </c>
      <c r="M65" s="15">
        <v>37040</v>
      </c>
      <c r="N65" s="15">
        <v>5021.5</v>
      </c>
      <c r="O65" s="15">
        <v>32018.5</v>
      </c>
      <c r="P65" s="15">
        <v>25845.85</v>
      </c>
      <c r="Q65" s="15">
        <v>6172.65</v>
      </c>
      <c r="R65" s="11" t="s">
        <v>13</v>
      </c>
    </row>
    <row r="66" spans="1:18" ht="20.100000000000001" hidden="1" customHeight="1" x14ac:dyDescent="0.25">
      <c r="A66" s="11" t="s">
        <v>20</v>
      </c>
      <c r="B66" s="11" t="s">
        <v>172</v>
      </c>
      <c r="C66" s="11" t="s">
        <v>48</v>
      </c>
      <c r="D66" s="11" t="s">
        <v>259</v>
      </c>
      <c r="E66" s="43">
        <v>1250</v>
      </c>
      <c r="F66" s="11">
        <v>8</v>
      </c>
      <c r="G66" s="11">
        <v>8</v>
      </c>
      <c r="H66" s="12">
        <v>100</v>
      </c>
      <c r="I66" s="53">
        <f t="shared" ref="I66:I129" si="1">N66/J66</f>
        <v>0.54999999999999993</v>
      </c>
      <c r="J66" s="13">
        <v>4619</v>
      </c>
      <c r="K66" s="14">
        <v>577.375</v>
      </c>
      <c r="L66" s="14">
        <v>577.375</v>
      </c>
      <c r="M66" s="15">
        <v>18803</v>
      </c>
      <c r="N66" s="15">
        <v>2540.4499999999998</v>
      </c>
      <c r="O66" s="15">
        <v>16262.55</v>
      </c>
      <c r="P66" s="15">
        <v>12607.79</v>
      </c>
      <c r="Q66" s="15">
        <v>3654.76</v>
      </c>
      <c r="R66" s="11" t="s">
        <v>13</v>
      </c>
    </row>
    <row r="67" spans="1:18" ht="20.100000000000001" hidden="1" customHeight="1" x14ac:dyDescent="0.25">
      <c r="A67" s="11" t="s">
        <v>154</v>
      </c>
      <c r="B67" s="11" t="s">
        <v>153</v>
      </c>
      <c r="C67" s="11" t="s">
        <v>41</v>
      </c>
      <c r="D67" s="11" t="s">
        <v>266</v>
      </c>
      <c r="E67" s="43">
        <v>1258</v>
      </c>
      <c r="F67" s="11">
        <v>10</v>
      </c>
      <c r="G67" s="11">
        <v>13</v>
      </c>
      <c r="H67" s="12">
        <v>76.92307692307692</v>
      </c>
      <c r="I67" s="53">
        <f t="shared" si="1"/>
        <v>0.54999999999999993</v>
      </c>
      <c r="J67" s="13">
        <v>4597</v>
      </c>
      <c r="K67" s="14">
        <v>459.7</v>
      </c>
      <c r="L67" s="14">
        <v>353.61540000000002</v>
      </c>
      <c r="M67" s="15">
        <v>18800</v>
      </c>
      <c r="N67" s="15">
        <v>2528.35</v>
      </c>
      <c r="O67" s="15">
        <v>16271.65</v>
      </c>
      <c r="P67" s="15">
        <v>12455.46</v>
      </c>
      <c r="Q67" s="15">
        <v>3816.19</v>
      </c>
      <c r="R67" s="11" t="s">
        <v>13</v>
      </c>
    </row>
    <row r="68" spans="1:18" ht="20.100000000000001" hidden="1" customHeight="1" x14ac:dyDescent="0.25">
      <c r="A68" s="11" t="s">
        <v>37</v>
      </c>
      <c r="B68" s="11" t="s">
        <v>134</v>
      </c>
      <c r="C68" s="11" t="s">
        <v>118</v>
      </c>
      <c r="D68" s="11" t="s">
        <v>169</v>
      </c>
      <c r="E68" s="43">
        <v>1265</v>
      </c>
      <c r="F68" s="11">
        <v>1</v>
      </c>
      <c r="G68" s="11">
        <v>1</v>
      </c>
      <c r="H68" s="12">
        <v>100</v>
      </c>
      <c r="I68" s="53">
        <f t="shared" si="1"/>
        <v>0.54999999999999993</v>
      </c>
      <c r="J68" s="13">
        <v>1528</v>
      </c>
      <c r="K68" s="14">
        <v>1528</v>
      </c>
      <c r="L68" s="14">
        <v>1528</v>
      </c>
      <c r="M68" s="15">
        <v>6196</v>
      </c>
      <c r="N68" s="15">
        <v>840.4</v>
      </c>
      <c r="O68" s="15">
        <v>5355.6</v>
      </c>
      <c r="P68" s="15">
        <v>2825</v>
      </c>
      <c r="Q68" s="15">
        <v>2530.6</v>
      </c>
      <c r="R68" s="11" t="s">
        <v>13</v>
      </c>
    </row>
    <row r="69" spans="1:18" ht="20.100000000000001" hidden="1" customHeight="1" x14ac:dyDescent="0.25">
      <c r="A69" s="11" t="s">
        <v>37</v>
      </c>
      <c r="B69" s="11" t="s">
        <v>134</v>
      </c>
      <c r="C69" s="11" t="s">
        <v>118</v>
      </c>
      <c r="D69" s="11" t="s">
        <v>169</v>
      </c>
      <c r="E69" s="43">
        <v>1266</v>
      </c>
      <c r="F69" s="11">
        <v>0</v>
      </c>
      <c r="G69" s="11">
        <v>0</v>
      </c>
      <c r="H69" s="12" t="s">
        <v>135</v>
      </c>
      <c r="I69" s="53" t="e">
        <f t="shared" si="1"/>
        <v>#DIV/0!</v>
      </c>
      <c r="J69" s="13">
        <v>0</v>
      </c>
      <c r="K69" s="14" t="s">
        <v>135</v>
      </c>
      <c r="L69" s="14" t="s">
        <v>135</v>
      </c>
      <c r="M69" s="15">
        <v>0</v>
      </c>
      <c r="N69" s="15">
        <v>0</v>
      </c>
      <c r="O69" s="15">
        <v>0</v>
      </c>
      <c r="P69" s="15">
        <v>0</v>
      </c>
      <c r="Q69" s="15">
        <v>0</v>
      </c>
      <c r="R69" s="11" t="s">
        <v>12</v>
      </c>
    </row>
    <row r="70" spans="1:18" ht="20.100000000000001" hidden="1" customHeight="1" x14ac:dyDescent="0.25">
      <c r="A70" s="11" t="s">
        <v>154</v>
      </c>
      <c r="B70" s="11" t="s">
        <v>153</v>
      </c>
      <c r="C70" s="11" t="s">
        <v>41</v>
      </c>
      <c r="D70" s="11" t="s">
        <v>266</v>
      </c>
      <c r="E70" s="43">
        <v>1267</v>
      </c>
      <c r="F70" s="11">
        <v>12</v>
      </c>
      <c r="G70" s="11">
        <v>19</v>
      </c>
      <c r="H70" s="12">
        <v>63.157894736842103</v>
      </c>
      <c r="I70" s="53">
        <f t="shared" si="1"/>
        <v>0.5</v>
      </c>
      <c r="J70" s="13">
        <v>4357</v>
      </c>
      <c r="K70" s="14">
        <v>363.08330000000001</v>
      </c>
      <c r="L70" s="14">
        <v>229.3158</v>
      </c>
      <c r="M70" s="15">
        <v>17763</v>
      </c>
      <c r="N70" s="15">
        <v>2178.5</v>
      </c>
      <c r="O70" s="15">
        <v>15584.5</v>
      </c>
      <c r="P70" s="15">
        <v>11373.85</v>
      </c>
      <c r="Q70" s="15">
        <v>4210.6499999999996</v>
      </c>
      <c r="R70" s="11" t="s">
        <v>13</v>
      </c>
    </row>
    <row r="71" spans="1:18" ht="20.100000000000001" hidden="1" customHeight="1" x14ac:dyDescent="0.25">
      <c r="A71" s="11" t="s">
        <v>16</v>
      </c>
      <c r="B71" s="11" t="s">
        <v>182</v>
      </c>
      <c r="C71" s="11" t="s">
        <v>112</v>
      </c>
      <c r="D71" s="11" t="s">
        <v>181</v>
      </c>
      <c r="E71" s="43">
        <v>1279</v>
      </c>
      <c r="F71" s="11">
        <v>8</v>
      </c>
      <c r="G71" s="11">
        <v>9</v>
      </c>
      <c r="H71" s="12">
        <v>88.888888888888886</v>
      </c>
      <c r="I71" s="53">
        <f t="shared" si="1"/>
        <v>0.55000000000000004</v>
      </c>
      <c r="J71" s="13">
        <v>3370</v>
      </c>
      <c r="K71" s="14">
        <v>421.25</v>
      </c>
      <c r="L71" s="14">
        <v>374.44439999999997</v>
      </c>
      <c r="M71" s="15">
        <v>13737</v>
      </c>
      <c r="N71" s="15">
        <v>1853.5</v>
      </c>
      <c r="O71" s="15">
        <v>11883.5</v>
      </c>
      <c r="P71" s="15">
        <v>9420.9500000000007</v>
      </c>
      <c r="Q71" s="15">
        <v>2462.5500000000002</v>
      </c>
      <c r="R71" s="11" t="s">
        <v>13</v>
      </c>
    </row>
    <row r="72" spans="1:18" ht="20.100000000000001" hidden="1" customHeight="1" x14ac:dyDescent="0.25">
      <c r="A72" s="11" t="s">
        <v>16</v>
      </c>
      <c r="B72" s="11" t="s">
        <v>182</v>
      </c>
      <c r="C72" s="11" t="s">
        <v>73</v>
      </c>
      <c r="D72" s="11" t="s">
        <v>230</v>
      </c>
      <c r="E72" s="43">
        <v>1281</v>
      </c>
      <c r="F72" s="11">
        <v>9</v>
      </c>
      <c r="G72" s="11">
        <v>11</v>
      </c>
      <c r="H72" s="12">
        <v>81.818181818181813</v>
      </c>
      <c r="I72" s="53">
        <f t="shared" si="1"/>
        <v>0.5</v>
      </c>
      <c r="J72" s="13">
        <v>1611</v>
      </c>
      <c r="K72" s="14">
        <v>179</v>
      </c>
      <c r="L72" s="14">
        <v>146.4545</v>
      </c>
      <c r="M72" s="15">
        <v>6577</v>
      </c>
      <c r="N72" s="15">
        <v>805.5</v>
      </c>
      <c r="O72" s="15">
        <v>5771.5</v>
      </c>
      <c r="P72" s="15">
        <v>4431.8500000000004</v>
      </c>
      <c r="Q72" s="15">
        <v>1339.65</v>
      </c>
      <c r="R72" s="11" t="s">
        <v>13</v>
      </c>
    </row>
    <row r="73" spans="1:18" ht="20.100000000000001" hidden="1" customHeight="1" x14ac:dyDescent="0.25">
      <c r="A73" s="11" t="s">
        <v>37</v>
      </c>
      <c r="B73" s="11" t="s">
        <v>134</v>
      </c>
      <c r="C73" s="11" t="s">
        <v>118</v>
      </c>
      <c r="D73" s="11" t="s">
        <v>169</v>
      </c>
      <c r="E73" s="43">
        <v>1285</v>
      </c>
      <c r="F73" s="11">
        <v>8</v>
      </c>
      <c r="G73" s="11">
        <v>8</v>
      </c>
      <c r="H73" s="12">
        <v>100</v>
      </c>
      <c r="I73" s="53">
        <f t="shared" si="1"/>
        <v>0.55000000000000004</v>
      </c>
      <c r="J73" s="13">
        <v>3085</v>
      </c>
      <c r="K73" s="14">
        <v>385.625</v>
      </c>
      <c r="L73" s="14">
        <v>385.625</v>
      </c>
      <c r="M73" s="15">
        <v>12618</v>
      </c>
      <c r="N73" s="15">
        <v>1696.75</v>
      </c>
      <c r="O73" s="15">
        <v>10921.25</v>
      </c>
      <c r="P73" s="15">
        <v>7837.78</v>
      </c>
      <c r="Q73" s="15">
        <v>3083.47</v>
      </c>
      <c r="R73" s="11" t="s">
        <v>13</v>
      </c>
    </row>
    <row r="74" spans="1:18" ht="20.100000000000001" hidden="1" customHeight="1" x14ac:dyDescent="0.25">
      <c r="A74" s="11" t="s">
        <v>40</v>
      </c>
      <c r="B74" s="11" t="s">
        <v>148</v>
      </c>
      <c r="C74" s="11" t="s">
        <v>45</v>
      </c>
      <c r="D74" s="11" t="s">
        <v>262</v>
      </c>
      <c r="E74" s="43">
        <v>1289</v>
      </c>
      <c r="F74" s="11">
        <v>15</v>
      </c>
      <c r="G74" s="11">
        <v>16</v>
      </c>
      <c r="H74" s="12">
        <v>93.75</v>
      </c>
      <c r="I74" s="53">
        <f t="shared" si="1"/>
        <v>0.5</v>
      </c>
      <c r="J74" s="13">
        <v>2933</v>
      </c>
      <c r="K74" s="14">
        <v>195.5333</v>
      </c>
      <c r="L74" s="14">
        <v>183.3125</v>
      </c>
      <c r="M74" s="15">
        <v>12020</v>
      </c>
      <c r="N74" s="15">
        <v>1466.5</v>
      </c>
      <c r="O74" s="15">
        <v>10553.5</v>
      </c>
      <c r="P74" s="15">
        <v>9553.5</v>
      </c>
      <c r="Q74" s="15">
        <v>1000</v>
      </c>
      <c r="R74" s="11" t="s">
        <v>13</v>
      </c>
    </row>
    <row r="75" spans="1:18" ht="20.100000000000001" hidden="1" customHeight="1" x14ac:dyDescent="0.25">
      <c r="A75" s="11" t="s">
        <v>16</v>
      </c>
      <c r="B75" s="11" t="s">
        <v>182</v>
      </c>
      <c r="C75" s="11" t="s">
        <v>17</v>
      </c>
      <c r="D75" s="11" t="s">
        <v>279</v>
      </c>
      <c r="E75" s="43">
        <v>1291</v>
      </c>
      <c r="F75" s="11">
        <v>0</v>
      </c>
      <c r="G75" s="11">
        <v>14</v>
      </c>
      <c r="H75" s="12">
        <v>0</v>
      </c>
      <c r="I75" s="53" t="e">
        <f t="shared" si="1"/>
        <v>#DIV/0!</v>
      </c>
      <c r="J75" s="13">
        <v>0</v>
      </c>
      <c r="K75" s="14" t="s">
        <v>135</v>
      </c>
      <c r="L75" s="14">
        <v>0</v>
      </c>
      <c r="M75" s="15">
        <v>0</v>
      </c>
      <c r="N75" s="15">
        <v>0</v>
      </c>
      <c r="O75" s="15">
        <v>0</v>
      </c>
      <c r="P75" s="15">
        <v>0</v>
      </c>
      <c r="Q75" s="15">
        <v>0</v>
      </c>
      <c r="R75" s="11" t="s">
        <v>12</v>
      </c>
    </row>
    <row r="76" spans="1:18" ht="20.100000000000001" hidden="1" customHeight="1" x14ac:dyDescent="0.25">
      <c r="A76" s="11" t="s">
        <v>37</v>
      </c>
      <c r="B76" s="11" t="s">
        <v>134</v>
      </c>
      <c r="C76" s="11" t="s">
        <v>118</v>
      </c>
      <c r="D76" s="11" t="s">
        <v>169</v>
      </c>
      <c r="E76" s="43">
        <v>1297</v>
      </c>
      <c r="F76" s="11">
        <v>2</v>
      </c>
      <c r="G76" s="11">
        <v>3</v>
      </c>
      <c r="H76" s="12">
        <v>66.666666666666671</v>
      </c>
      <c r="I76" s="53">
        <f t="shared" si="1"/>
        <v>0.54999999999999993</v>
      </c>
      <c r="J76" s="13">
        <v>5684</v>
      </c>
      <c r="K76" s="14">
        <v>2842</v>
      </c>
      <c r="L76" s="14">
        <v>1894.6667</v>
      </c>
      <c r="M76" s="15">
        <v>23181</v>
      </c>
      <c r="N76" s="15">
        <v>3126.2</v>
      </c>
      <c r="O76" s="15">
        <v>20054.8</v>
      </c>
      <c r="P76" s="15">
        <v>14521.96</v>
      </c>
      <c r="Q76" s="15">
        <v>5532.84</v>
      </c>
      <c r="R76" s="11" t="s">
        <v>13</v>
      </c>
    </row>
    <row r="77" spans="1:18" ht="20.100000000000001" hidden="1" customHeight="1" x14ac:dyDescent="0.25">
      <c r="A77" s="11" t="s">
        <v>40</v>
      </c>
      <c r="B77" s="11" t="s">
        <v>148</v>
      </c>
      <c r="C77" s="11" t="s">
        <v>128</v>
      </c>
      <c r="D77" s="11" t="s">
        <v>147</v>
      </c>
      <c r="E77" s="43">
        <v>1298</v>
      </c>
      <c r="F77" s="11">
        <v>4</v>
      </c>
      <c r="G77" s="11">
        <v>6</v>
      </c>
      <c r="H77" s="12">
        <v>66.666666666666671</v>
      </c>
      <c r="I77" s="53">
        <f t="shared" si="1"/>
        <v>0.55000000000000004</v>
      </c>
      <c r="J77" s="13">
        <v>1607</v>
      </c>
      <c r="K77" s="14">
        <v>401.75</v>
      </c>
      <c r="L77" s="14">
        <v>267.83330000000001</v>
      </c>
      <c r="M77" s="15">
        <v>6576</v>
      </c>
      <c r="N77" s="15">
        <v>883.85</v>
      </c>
      <c r="O77" s="15">
        <v>5692.15</v>
      </c>
      <c r="P77" s="15">
        <v>4302.21</v>
      </c>
      <c r="Q77" s="15">
        <v>1389.94</v>
      </c>
      <c r="R77" s="11" t="s">
        <v>13</v>
      </c>
    </row>
    <row r="78" spans="1:18" ht="20.100000000000001" hidden="1" customHeight="1" x14ac:dyDescent="0.25">
      <c r="A78" s="11" t="s">
        <v>138</v>
      </c>
      <c r="B78" s="11" t="s">
        <v>137</v>
      </c>
      <c r="C78" s="11" t="s">
        <v>85</v>
      </c>
      <c r="D78" s="11" t="s">
        <v>211</v>
      </c>
      <c r="E78" s="43">
        <v>1305</v>
      </c>
      <c r="F78" s="11">
        <v>0</v>
      </c>
      <c r="G78" s="11">
        <v>3</v>
      </c>
      <c r="H78" s="12">
        <v>0</v>
      </c>
      <c r="I78" s="53" t="e">
        <f t="shared" si="1"/>
        <v>#DIV/0!</v>
      </c>
      <c r="J78" s="13">
        <v>0</v>
      </c>
      <c r="K78" s="14" t="s">
        <v>135</v>
      </c>
      <c r="L78" s="14">
        <v>0</v>
      </c>
      <c r="M78" s="15">
        <v>0</v>
      </c>
      <c r="N78" s="15">
        <v>0</v>
      </c>
      <c r="O78" s="15">
        <v>0</v>
      </c>
      <c r="P78" s="15">
        <v>0</v>
      </c>
      <c r="Q78" s="15">
        <v>0</v>
      </c>
      <c r="R78" s="11" t="s">
        <v>12</v>
      </c>
    </row>
    <row r="79" spans="1:18" ht="20.100000000000001" hidden="1" customHeight="1" x14ac:dyDescent="0.25">
      <c r="A79" s="11" t="s">
        <v>16</v>
      </c>
      <c r="B79" s="11" t="s">
        <v>182</v>
      </c>
      <c r="C79" s="11" t="s">
        <v>62</v>
      </c>
      <c r="D79" s="11" t="s">
        <v>245</v>
      </c>
      <c r="E79" s="43">
        <v>1306</v>
      </c>
      <c r="F79" s="11">
        <v>2</v>
      </c>
      <c r="G79" s="11">
        <v>7</v>
      </c>
      <c r="H79" s="12">
        <v>28.571428571428569</v>
      </c>
      <c r="I79" s="53">
        <f t="shared" si="1"/>
        <v>0.55000000000000004</v>
      </c>
      <c r="J79" s="13">
        <v>952</v>
      </c>
      <c r="K79" s="14">
        <v>476</v>
      </c>
      <c r="L79" s="14">
        <v>136</v>
      </c>
      <c r="M79" s="15">
        <v>3896</v>
      </c>
      <c r="N79" s="15">
        <v>523.6</v>
      </c>
      <c r="O79" s="15">
        <v>3372.4</v>
      </c>
      <c r="P79" s="15">
        <v>2556.58</v>
      </c>
      <c r="Q79" s="15">
        <v>815.82</v>
      </c>
      <c r="R79" s="11" t="s">
        <v>13</v>
      </c>
    </row>
    <row r="80" spans="1:18" ht="20.100000000000001" hidden="1" customHeight="1" x14ac:dyDescent="0.25">
      <c r="A80" s="11" t="s">
        <v>154</v>
      </c>
      <c r="B80" s="11" t="s">
        <v>153</v>
      </c>
      <c r="C80" s="11" t="s">
        <v>78</v>
      </c>
      <c r="D80" s="11" t="s">
        <v>224</v>
      </c>
      <c r="E80" s="43">
        <v>1318</v>
      </c>
      <c r="F80" s="11">
        <v>6</v>
      </c>
      <c r="G80" s="11">
        <v>7</v>
      </c>
      <c r="H80" s="12">
        <v>85.714285714285708</v>
      </c>
      <c r="I80" s="53">
        <f t="shared" si="1"/>
        <v>0.5</v>
      </c>
      <c r="J80" s="13">
        <v>618</v>
      </c>
      <c r="K80" s="14">
        <v>103</v>
      </c>
      <c r="L80" s="14">
        <v>88.285700000000006</v>
      </c>
      <c r="M80" s="15">
        <v>2520</v>
      </c>
      <c r="N80" s="15">
        <v>309</v>
      </c>
      <c r="O80" s="15">
        <v>2211</v>
      </c>
      <c r="P80" s="15">
        <v>1673.7</v>
      </c>
      <c r="Q80" s="15">
        <v>537.29999999999995</v>
      </c>
      <c r="R80" s="11" t="s">
        <v>13</v>
      </c>
    </row>
    <row r="81" spans="1:18" ht="20.100000000000001" hidden="1" customHeight="1" x14ac:dyDescent="0.25">
      <c r="A81" s="11" t="s">
        <v>40</v>
      </c>
      <c r="B81" s="11" t="s">
        <v>148</v>
      </c>
      <c r="C81" s="11" t="s">
        <v>45</v>
      </c>
      <c r="D81" s="11" t="s">
        <v>262</v>
      </c>
      <c r="E81" s="43">
        <v>1319</v>
      </c>
      <c r="F81" s="11">
        <v>8</v>
      </c>
      <c r="G81" s="11">
        <v>9</v>
      </c>
      <c r="H81" s="12">
        <v>88.888888888888886</v>
      </c>
      <c r="I81" s="53">
        <f t="shared" si="1"/>
        <v>0.54999999999999993</v>
      </c>
      <c r="J81" s="13">
        <v>3416</v>
      </c>
      <c r="K81" s="14">
        <v>427</v>
      </c>
      <c r="L81" s="14">
        <v>379.55560000000003</v>
      </c>
      <c r="M81" s="15">
        <v>13932</v>
      </c>
      <c r="N81" s="15">
        <v>1878.8</v>
      </c>
      <c r="O81" s="15">
        <v>12053.2</v>
      </c>
      <c r="P81" s="15">
        <v>9427.24</v>
      </c>
      <c r="Q81" s="15">
        <v>2625.96</v>
      </c>
      <c r="R81" s="11" t="s">
        <v>13</v>
      </c>
    </row>
    <row r="82" spans="1:18" ht="20.100000000000001" hidden="1" customHeight="1" x14ac:dyDescent="0.25">
      <c r="A82" s="11" t="s">
        <v>40</v>
      </c>
      <c r="B82" s="11" t="s">
        <v>148</v>
      </c>
      <c r="C82" s="11" t="s">
        <v>128</v>
      </c>
      <c r="D82" s="11" t="s">
        <v>147</v>
      </c>
      <c r="E82" s="43">
        <v>1320</v>
      </c>
      <c r="F82" s="11">
        <v>7</v>
      </c>
      <c r="G82" s="11">
        <v>7</v>
      </c>
      <c r="H82" s="12">
        <v>100</v>
      </c>
      <c r="I82" s="53">
        <f t="shared" si="1"/>
        <v>0.5</v>
      </c>
      <c r="J82" s="13">
        <v>2352</v>
      </c>
      <c r="K82" s="14">
        <v>336</v>
      </c>
      <c r="L82" s="14">
        <v>336</v>
      </c>
      <c r="M82" s="15">
        <v>9601</v>
      </c>
      <c r="N82" s="15">
        <v>1176</v>
      </c>
      <c r="O82" s="15">
        <v>8425</v>
      </c>
      <c r="P82" s="15">
        <v>6615.1</v>
      </c>
      <c r="Q82" s="15">
        <v>1809.9</v>
      </c>
      <c r="R82" s="11" t="s">
        <v>13</v>
      </c>
    </row>
    <row r="83" spans="1:18" ht="20.100000000000001" hidden="1" customHeight="1" x14ac:dyDescent="0.25">
      <c r="A83" s="11" t="s">
        <v>16</v>
      </c>
      <c r="B83" s="11" t="s">
        <v>182</v>
      </c>
      <c r="C83" s="11" t="s">
        <v>73</v>
      </c>
      <c r="D83" s="11" t="s">
        <v>230</v>
      </c>
      <c r="E83" s="43">
        <v>1322</v>
      </c>
      <c r="F83" s="11">
        <v>5</v>
      </c>
      <c r="G83" s="11">
        <v>5</v>
      </c>
      <c r="H83" s="12">
        <v>100</v>
      </c>
      <c r="I83" s="53">
        <f t="shared" si="1"/>
        <v>0.6</v>
      </c>
      <c r="J83" s="13">
        <v>1211</v>
      </c>
      <c r="K83" s="14">
        <v>242.2</v>
      </c>
      <c r="L83" s="14">
        <v>242.2</v>
      </c>
      <c r="M83" s="15">
        <v>4966</v>
      </c>
      <c r="N83" s="15">
        <v>726.6</v>
      </c>
      <c r="O83" s="15">
        <v>4239.3999999999996</v>
      </c>
      <c r="P83" s="15">
        <v>4239.3999999999996</v>
      </c>
      <c r="Q83" s="15">
        <v>0</v>
      </c>
      <c r="R83" s="11" t="s">
        <v>12</v>
      </c>
    </row>
    <row r="84" spans="1:18" ht="20.100000000000001" hidden="1" customHeight="1" x14ac:dyDescent="0.25">
      <c r="A84" s="11" t="s">
        <v>40</v>
      </c>
      <c r="B84" s="11" t="s">
        <v>148</v>
      </c>
      <c r="C84" s="11" t="s">
        <v>128</v>
      </c>
      <c r="D84" s="11" t="s">
        <v>147</v>
      </c>
      <c r="E84" s="43">
        <v>1323</v>
      </c>
      <c r="F84" s="11">
        <v>5</v>
      </c>
      <c r="G84" s="11">
        <v>4</v>
      </c>
      <c r="H84" s="12">
        <v>125</v>
      </c>
      <c r="I84" s="53">
        <f t="shared" si="1"/>
        <v>0.5</v>
      </c>
      <c r="J84" s="13">
        <v>517</v>
      </c>
      <c r="K84" s="14">
        <v>103.4</v>
      </c>
      <c r="L84" s="14">
        <v>129.25</v>
      </c>
      <c r="M84" s="15">
        <v>2096</v>
      </c>
      <c r="N84" s="15">
        <v>258.5</v>
      </c>
      <c r="O84" s="15">
        <v>1837.5</v>
      </c>
      <c r="P84" s="15">
        <v>1837.5</v>
      </c>
      <c r="Q84" s="15">
        <v>0</v>
      </c>
      <c r="R84" s="11" t="s">
        <v>12</v>
      </c>
    </row>
    <row r="85" spans="1:18" ht="20.100000000000001" hidden="1" customHeight="1" x14ac:dyDescent="0.25">
      <c r="A85" s="11" t="s">
        <v>16</v>
      </c>
      <c r="B85" s="11" t="s">
        <v>182</v>
      </c>
      <c r="C85" s="11" t="s">
        <v>112</v>
      </c>
      <c r="D85" s="11" t="s">
        <v>181</v>
      </c>
      <c r="E85" s="43">
        <v>1325</v>
      </c>
      <c r="F85" s="11">
        <v>12</v>
      </c>
      <c r="G85" s="11">
        <v>14</v>
      </c>
      <c r="H85" s="12">
        <v>85.714285714285708</v>
      </c>
      <c r="I85" s="53">
        <f t="shared" si="1"/>
        <v>0.54999999999999993</v>
      </c>
      <c r="J85" s="13">
        <v>4707</v>
      </c>
      <c r="K85" s="14">
        <v>392.25</v>
      </c>
      <c r="L85" s="14">
        <v>336.21429999999998</v>
      </c>
      <c r="M85" s="15">
        <v>19293</v>
      </c>
      <c r="N85" s="15">
        <v>2588.85</v>
      </c>
      <c r="O85" s="15">
        <v>16704.150000000001</v>
      </c>
      <c r="P85" s="15">
        <v>12807.41</v>
      </c>
      <c r="Q85" s="15">
        <v>3896.74</v>
      </c>
      <c r="R85" s="11" t="s">
        <v>13</v>
      </c>
    </row>
    <row r="86" spans="1:18" ht="20.100000000000001" hidden="1" customHeight="1" x14ac:dyDescent="0.25">
      <c r="A86" s="11" t="s">
        <v>16</v>
      </c>
      <c r="B86" s="11" t="s">
        <v>182</v>
      </c>
      <c r="C86" s="11" t="s">
        <v>62</v>
      </c>
      <c r="D86" s="11" t="s">
        <v>245</v>
      </c>
      <c r="E86" s="43">
        <v>1331</v>
      </c>
      <c r="F86" s="11">
        <v>3</v>
      </c>
      <c r="G86" s="11">
        <v>4</v>
      </c>
      <c r="H86" s="12">
        <v>75</v>
      </c>
      <c r="I86" s="53">
        <f t="shared" si="1"/>
        <v>0.5</v>
      </c>
      <c r="J86" s="13">
        <v>441</v>
      </c>
      <c r="K86" s="14">
        <v>147</v>
      </c>
      <c r="L86" s="14">
        <v>110.25</v>
      </c>
      <c r="M86" s="15">
        <v>1791</v>
      </c>
      <c r="N86" s="15">
        <v>220.5</v>
      </c>
      <c r="O86" s="15">
        <v>1570.5</v>
      </c>
      <c r="P86" s="15">
        <v>1178.8499999999999</v>
      </c>
      <c r="Q86" s="15">
        <v>391.65</v>
      </c>
      <c r="R86" s="11" t="s">
        <v>13</v>
      </c>
    </row>
    <row r="87" spans="1:18" ht="20.100000000000001" hidden="1" customHeight="1" x14ac:dyDescent="0.25">
      <c r="A87" s="11" t="s">
        <v>40</v>
      </c>
      <c r="B87" s="11" t="s">
        <v>148</v>
      </c>
      <c r="C87" s="11" t="s">
        <v>86</v>
      </c>
      <c r="D87" s="11" t="s">
        <v>210</v>
      </c>
      <c r="E87" s="43">
        <v>1347</v>
      </c>
      <c r="F87" s="11">
        <v>22</v>
      </c>
      <c r="G87" s="11">
        <v>22</v>
      </c>
      <c r="H87" s="12">
        <v>100</v>
      </c>
      <c r="I87" s="53">
        <f t="shared" si="1"/>
        <v>0.55000000000000004</v>
      </c>
      <c r="J87" s="13">
        <v>11095</v>
      </c>
      <c r="K87" s="14">
        <v>504.31819999999999</v>
      </c>
      <c r="L87" s="14">
        <v>504.31819999999999</v>
      </c>
      <c r="M87" s="15">
        <v>45206</v>
      </c>
      <c r="N87" s="15">
        <v>6102.25</v>
      </c>
      <c r="O87" s="15">
        <v>39103.75</v>
      </c>
      <c r="P87" s="15">
        <v>31777.83</v>
      </c>
      <c r="Q87" s="15">
        <v>7325.92</v>
      </c>
      <c r="R87" s="11" t="s">
        <v>13</v>
      </c>
    </row>
    <row r="88" spans="1:18" ht="20.100000000000001" hidden="1" customHeight="1" x14ac:dyDescent="0.25">
      <c r="A88" s="11" t="s">
        <v>40</v>
      </c>
      <c r="B88" s="11" t="s">
        <v>148</v>
      </c>
      <c r="C88" s="11" t="s">
        <v>45</v>
      </c>
      <c r="D88" s="11" t="s">
        <v>262</v>
      </c>
      <c r="E88" s="43">
        <v>1350</v>
      </c>
      <c r="F88" s="11">
        <v>9</v>
      </c>
      <c r="G88" s="11">
        <v>13</v>
      </c>
      <c r="H88" s="12">
        <v>69.230769230769226</v>
      </c>
      <c r="I88" s="53">
        <f t="shared" si="1"/>
        <v>0.55000000000000004</v>
      </c>
      <c r="J88" s="13">
        <v>6718</v>
      </c>
      <c r="K88" s="14">
        <v>746.44439999999997</v>
      </c>
      <c r="L88" s="14">
        <v>516.76919999999996</v>
      </c>
      <c r="M88" s="15">
        <v>27426</v>
      </c>
      <c r="N88" s="15">
        <v>3694.9</v>
      </c>
      <c r="O88" s="15">
        <v>23731.1</v>
      </c>
      <c r="P88" s="15">
        <v>16969.07</v>
      </c>
      <c r="Q88" s="15">
        <v>6762.03</v>
      </c>
      <c r="R88" s="11" t="s">
        <v>13</v>
      </c>
    </row>
    <row r="89" spans="1:18" ht="20.100000000000001" hidden="1" customHeight="1" x14ac:dyDescent="0.25">
      <c r="A89" s="11" t="s">
        <v>154</v>
      </c>
      <c r="B89" s="11" t="s">
        <v>153</v>
      </c>
      <c r="C89" s="11" t="s">
        <v>41</v>
      </c>
      <c r="D89" s="11" t="s">
        <v>266</v>
      </c>
      <c r="E89" s="43">
        <v>1356</v>
      </c>
      <c r="F89" s="11">
        <v>8</v>
      </c>
      <c r="G89" s="11">
        <v>14</v>
      </c>
      <c r="H89" s="12">
        <v>57.142857142857153</v>
      </c>
      <c r="I89" s="53">
        <f t="shared" si="1"/>
        <v>0.55000000000000004</v>
      </c>
      <c r="J89" s="13">
        <v>5210</v>
      </c>
      <c r="K89" s="14">
        <v>651.25</v>
      </c>
      <c r="L89" s="14">
        <v>372.1429</v>
      </c>
      <c r="M89" s="15">
        <v>21282</v>
      </c>
      <c r="N89" s="15">
        <v>2865.5</v>
      </c>
      <c r="O89" s="15">
        <v>18416.5</v>
      </c>
      <c r="P89" s="15">
        <v>13801.15</v>
      </c>
      <c r="Q89" s="15">
        <v>4615.3500000000004</v>
      </c>
      <c r="R89" s="11" t="s">
        <v>13</v>
      </c>
    </row>
    <row r="90" spans="1:18" ht="20.100000000000001" hidden="1" customHeight="1" x14ac:dyDescent="0.25">
      <c r="A90" s="11" t="s">
        <v>37</v>
      </c>
      <c r="B90" s="11" t="s">
        <v>134</v>
      </c>
      <c r="C90" s="11" t="s">
        <v>123</v>
      </c>
      <c r="D90" s="11" t="s">
        <v>160</v>
      </c>
      <c r="E90" s="43">
        <v>1360</v>
      </c>
      <c r="F90" s="11">
        <v>5</v>
      </c>
      <c r="G90" s="11">
        <v>5</v>
      </c>
      <c r="H90" s="12">
        <v>100</v>
      </c>
      <c r="I90" s="53">
        <f t="shared" si="1"/>
        <v>0.55000000000000004</v>
      </c>
      <c r="J90" s="13">
        <v>3543</v>
      </c>
      <c r="K90" s="14">
        <v>708.6</v>
      </c>
      <c r="L90" s="14">
        <v>708.6</v>
      </c>
      <c r="M90" s="15">
        <v>14444</v>
      </c>
      <c r="N90" s="15">
        <v>1948.65</v>
      </c>
      <c r="O90" s="15">
        <v>12495.35</v>
      </c>
      <c r="P90" s="15">
        <v>1653</v>
      </c>
      <c r="Q90" s="15">
        <v>10842.35</v>
      </c>
      <c r="R90" s="11" t="s">
        <v>13</v>
      </c>
    </row>
    <row r="91" spans="1:18" ht="20.100000000000001" hidden="1" customHeight="1" x14ac:dyDescent="0.25">
      <c r="A91" s="11" t="s">
        <v>138</v>
      </c>
      <c r="B91" s="11" t="s">
        <v>137</v>
      </c>
      <c r="C91" s="11" t="s">
        <v>131</v>
      </c>
      <c r="D91" s="11" t="s">
        <v>136</v>
      </c>
      <c r="E91" s="43">
        <v>1362</v>
      </c>
      <c r="F91" s="11">
        <v>6</v>
      </c>
      <c r="G91" s="11">
        <v>6</v>
      </c>
      <c r="H91" s="12">
        <v>100</v>
      </c>
      <c r="I91" s="53">
        <f t="shared" si="1"/>
        <v>0.5</v>
      </c>
      <c r="J91" s="13">
        <v>1764</v>
      </c>
      <c r="K91" s="14">
        <v>294</v>
      </c>
      <c r="L91" s="14">
        <v>294</v>
      </c>
      <c r="M91" s="15">
        <v>7212</v>
      </c>
      <c r="N91" s="15">
        <v>882</v>
      </c>
      <c r="O91" s="15">
        <v>6330</v>
      </c>
      <c r="P91" s="15">
        <v>4704.8999999999996</v>
      </c>
      <c r="Q91" s="15">
        <v>1625.1</v>
      </c>
      <c r="R91" s="11" t="s">
        <v>13</v>
      </c>
    </row>
    <row r="92" spans="1:18" ht="20.100000000000001" hidden="1" customHeight="1" x14ac:dyDescent="0.25">
      <c r="A92" s="11" t="s">
        <v>40</v>
      </c>
      <c r="B92" s="11" t="s">
        <v>148</v>
      </c>
      <c r="C92" s="11" t="s">
        <v>86</v>
      </c>
      <c r="D92" s="11" t="s">
        <v>210</v>
      </c>
      <c r="E92" s="43">
        <v>1363</v>
      </c>
      <c r="F92" s="11">
        <v>5</v>
      </c>
      <c r="G92" s="11">
        <v>5</v>
      </c>
      <c r="H92" s="12">
        <v>100</v>
      </c>
      <c r="I92" s="53">
        <f t="shared" si="1"/>
        <v>0.55000000000000004</v>
      </c>
      <c r="J92" s="13">
        <v>2390</v>
      </c>
      <c r="K92" s="14">
        <v>478</v>
      </c>
      <c r="L92" s="14">
        <v>478</v>
      </c>
      <c r="M92" s="15">
        <v>9776</v>
      </c>
      <c r="N92" s="15">
        <v>1314.5</v>
      </c>
      <c r="O92" s="15">
        <v>8461.5</v>
      </c>
      <c r="P92" s="15">
        <v>6163.65</v>
      </c>
      <c r="Q92" s="15">
        <v>2297.85</v>
      </c>
      <c r="R92" s="11" t="s">
        <v>13</v>
      </c>
    </row>
    <row r="93" spans="1:18" ht="20.100000000000001" hidden="1" customHeight="1" x14ac:dyDescent="0.25">
      <c r="A93" s="11" t="s">
        <v>16</v>
      </c>
      <c r="B93" s="11" t="s">
        <v>182</v>
      </c>
      <c r="C93" s="11" t="s">
        <v>82</v>
      </c>
      <c r="D93" s="11" t="s">
        <v>218</v>
      </c>
      <c r="E93" s="43">
        <v>1365</v>
      </c>
      <c r="F93" s="11">
        <v>2</v>
      </c>
      <c r="G93" s="11">
        <v>4</v>
      </c>
      <c r="H93" s="12">
        <v>50</v>
      </c>
      <c r="I93" s="53">
        <f t="shared" si="1"/>
        <v>0.65</v>
      </c>
      <c r="J93" s="13">
        <v>1063</v>
      </c>
      <c r="K93" s="14">
        <v>531.5</v>
      </c>
      <c r="L93" s="14">
        <v>265.75</v>
      </c>
      <c r="M93" s="15">
        <v>4360</v>
      </c>
      <c r="N93" s="15">
        <v>690.95</v>
      </c>
      <c r="O93" s="15">
        <v>3669.05</v>
      </c>
      <c r="P93" s="15">
        <v>3035.14</v>
      </c>
      <c r="Q93" s="15">
        <v>633.91</v>
      </c>
      <c r="R93" s="11" t="s">
        <v>13</v>
      </c>
    </row>
    <row r="94" spans="1:18" ht="20.100000000000001" hidden="1" customHeight="1" x14ac:dyDescent="0.25">
      <c r="A94" s="11" t="s">
        <v>40</v>
      </c>
      <c r="B94" s="11" t="s">
        <v>148</v>
      </c>
      <c r="C94" s="11" t="s">
        <v>45</v>
      </c>
      <c r="D94" s="11" t="s">
        <v>262</v>
      </c>
      <c r="E94" s="43">
        <v>1372</v>
      </c>
      <c r="F94" s="11">
        <v>6</v>
      </c>
      <c r="G94" s="11">
        <v>6</v>
      </c>
      <c r="H94" s="12">
        <v>100</v>
      </c>
      <c r="I94" s="53">
        <f t="shared" si="1"/>
        <v>0.55000000000000004</v>
      </c>
      <c r="J94" s="13">
        <v>6851</v>
      </c>
      <c r="K94" s="14">
        <v>1141.8333</v>
      </c>
      <c r="L94" s="14">
        <v>1141.8333</v>
      </c>
      <c r="M94" s="15">
        <v>27706</v>
      </c>
      <c r="N94" s="15">
        <v>3768.05</v>
      </c>
      <c r="O94" s="15">
        <v>23937.95</v>
      </c>
      <c r="P94" s="15">
        <v>17697</v>
      </c>
      <c r="Q94" s="15">
        <v>6240.95</v>
      </c>
      <c r="R94" s="11" t="s">
        <v>13</v>
      </c>
    </row>
    <row r="95" spans="1:18" ht="20.100000000000001" hidden="1" customHeight="1" x14ac:dyDescent="0.25">
      <c r="A95" s="11" t="s">
        <v>37</v>
      </c>
      <c r="B95" s="11" t="s">
        <v>134</v>
      </c>
      <c r="C95" s="11" t="s">
        <v>118</v>
      </c>
      <c r="D95" s="11" t="s">
        <v>169</v>
      </c>
      <c r="E95" s="43">
        <v>1384</v>
      </c>
      <c r="F95" s="11">
        <v>8</v>
      </c>
      <c r="G95" s="11">
        <v>8</v>
      </c>
      <c r="H95" s="12">
        <v>100</v>
      </c>
      <c r="I95" s="53">
        <f t="shared" si="1"/>
        <v>0.5</v>
      </c>
      <c r="J95" s="13">
        <v>2214</v>
      </c>
      <c r="K95" s="14">
        <v>276.75</v>
      </c>
      <c r="L95" s="14">
        <v>276.75</v>
      </c>
      <c r="M95" s="15">
        <v>9056</v>
      </c>
      <c r="N95" s="15">
        <v>1107</v>
      </c>
      <c r="O95" s="15">
        <v>7949</v>
      </c>
      <c r="P95" s="15">
        <v>6537.8</v>
      </c>
      <c r="Q95" s="15">
        <v>1411.2</v>
      </c>
      <c r="R95" s="11" t="s">
        <v>13</v>
      </c>
    </row>
    <row r="96" spans="1:18" ht="20.100000000000001" hidden="1" customHeight="1" x14ac:dyDescent="0.25">
      <c r="A96" s="11" t="s">
        <v>16</v>
      </c>
      <c r="B96" s="11" t="s">
        <v>182</v>
      </c>
      <c r="C96" s="11" t="s">
        <v>62</v>
      </c>
      <c r="D96" s="11" t="s">
        <v>245</v>
      </c>
      <c r="E96" s="43">
        <v>1391</v>
      </c>
      <c r="F96" s="11">
        <v>3</v>
      </c>
      <c r="G96" s="11">
        <v>4</v>
      </c>
      <c r="H96" s="12">
        <v>75</v>
      </c>
      <c r="I96" s="53">
        <f t="shared" si="1"/>
        <v>0.5</v>
      </c>
      <c r="J96" s="13">
        <v>621</v>
      </c>
      <c r="K96" s="14">
        <v>207</v>
      </c>
      <c r="L96" s="14">
        <v>155.25</v>
      </c>
      <c r="M96" s="15">
        <v>2527</v>
      </c>
      <c r="N96" s="15">
        <v>310.5</v>
      </c>
      <c r="O96" s="15">
        <v>2216.5</v>
      </c>
      <c r="P96" s="15">
        <v>1813.45</v>
      </c>
      <c r="Q96" s="15">
        <v>403.05</v>
      </c>
      <c r="R96" s="11" t="s">
        <v>13</v>
      </c>
    </row>
    <row r="97" spans="1:18" ht="20.100000000000001" hidden="1" customHeight="1" x14ac:dyDescent="0.25">
      <c r="A97" s="11" t="s">
        <v>20</v>
      </c>
      <c r="B97" s="11" t="s">
        <v>172</v>
      </c>
      <c r="C97" s="11" t="s">
        <v>48</v>
      </c>
      <c r="D97" s="11" t="s">
        <v>259</v>
      </c>
      <c r="E97" s="43">
        <v>1395</v>
      </c>
      <c r="F97" s="11">
        <v>19</v>
      </c>
      <c r="G97" s="11">
        <v>19</v>
      </c>
      <c r="H97" s="12">
        <v>100</v>
      </c>
      <c r="I97" s="53">
        <f t="shared" si="1"/>
        <v>0.5</v>
      </c>
      <c r="J97" s="13">
        <v>6374</v>
      </c>
      <c r="K97" s="14">
        <v>335.47370000000001</v>
      </c>
      <c r="L97" s="14">
        <v>335.47370000000001</v>
      </c>
      <c r="M97" s="15">
        <v>25953</v>
      </c>
      <c r="N97" s="15">
        <v>3187</v>
      </c>
      <c r="O97" s="15">
        <v>22766</v>
      </c>
      <c r="P97" s="15">
        <v>17120.3</v>
      </c>
      <c r="Q97" s="15">
        <v>5645.7</v>
      </c>
      <c r="R97" s="11" t="s">
        <v>13</v>
      </c>
    </row>
    <row r="98" spans="1:18" ht="20.100000000000001" hidden="1" customHeight="1" x14ac:dyDescent="0.25">
      <c r="A98" s="11" t="s">
        <v>138</v>
      </c>
      <c r="B98" s="11" t="s">
        <v>137</v>
      </c>
      <c r="C98" s="11" t="s">
        <v>111</v>
      </c>
      <c r="D98" s="11" t="s">
        <v>183</v>
      </c>
      <c r="E98" s="43">
        <v>1402</v>
      </c>
      <c r="F98" s="11">
        <v>15</v>
      </c>
      <c r="G98" s="11">
        <v>16</v>
      </c>
      <c r="H98" s="12">
        <v>93.75</v>
      </c>
      <c r="I98" s="53">
        <f t="shared" si="1"/>
        <v>0.55000000000000004</v>
      </c>
      <c r="J98" s="13">
        <v>6108</v>
      </c>
      <c r="K98" s="14">
        <v>407.2</v>
      </c>
      <c r="L98" s="14">
        <v>381.75</v>
      </c>
      <c r="M98" s="15">
        <v>24799</v>
      </c>
      <c r="N98" s="15">
        <v>3359.4</v>
      </c>
      <c r="O98" s="15">
        <v>21439.599999999999</v>
      </c>
      <c r="P98" s="15">
        <v>15982.42</v>
      </c>
      <c r="Q98" s="15">
        <v>5457.18</v>
      </c>
      <c r="R98" s="11" t="s">
        <v>13</v>
      </c>
    </row>
    <row r="99" spans="1:18" ht="20.100000000000001" hidden="1" customHeight="1" x14ac:dyDescent="0.25">
      <c r="A99" s="11" t="s">
        <v>75</v>
      </c>
      <c r="B99" s="11" t="s">
        <v>228</v>
      </c>
      <c r="C99" s="11" t="s">
        <v>9</v>
      </c>
      <c r="D99" s="11" t="s">
        <v>227</v>
      </c>
      <c r="E99" s="43">
        <v>1405</v>
      </c>
      <c r="F99" s="11">
        <v>0</v>
      </c>
      <c r="G99" s="11">
        <v>0</v>
      </c>
      <c r="H99" s="12" t="s">
        <v>135</v>
      </c>
      <c r="I99" s="53" t="e">
        <f t="shared" si="1"/>
        <v>#DIV/0!</v>
      </c>
      <c r="J99" s="13">
        <v>0</v>
      </c>
      <c r="K99" s="14" t="s">
        <v>135</v>
      </c>
      <c r="L99" s="14" t="s">
        <v>135</v>
      </c>
      <c r="M99" s="15">
        <v>0</v>
      </c>
      <c r="N99" s="15">
        <v>0</v>
      </c>
      <c r="O99" s="15">
        <v>0</v>
      </c>
      <c r="P99" s="15">
        <v>0</v>
      </c>
      <c r="Q99" s="15">
        <v>0</v>
      </c>
      <c r="R99" s="11" t="s">
        <v>12</v>
      </c>
    </row>
    <row r="100" spans="1:18" ht="20.100000000000001" hidden="1" customHeight="1" x14ac:dyDescent="0.25">
      <c r="A100" s="11" t="s">
        <v>40</v>
      </c>
      <c r="B100" s="11" t="s">
        <v>148</v>
      </c>
      <c r="C100" s="11" t="s">
        <v>45</v>
      </c>
      <c r="D100" s="11" t="s">
        <v>262</v>
      </c>
      <c r="E100" s="43">
        <v>1418</v>
      </c>
      <c r="F100" s="11">
        <v>17</v>
      </c>
      <c r="G100" s="11">
        <v>32</v>
      </c>
      <c r="H100" s="12">
        <v>53.125</v>
      </c>
      <c r="I100" s="53">
        <f t="shared" si="1"/>
        <v>0.54999999999999993</v>
      </c>
      <c r="J100" s="13">
        <v>6452</v>
      </c>
      <c r="K100" s="14">
        <v>379.52940000000001</v>
      </c>
      <c r="L100" s="14">
        <v>201.625</v>
      </c>
      <c r="M100" s="15">
        <v>26293</v>
      </c>
      <c r="N100" s="15">
        <v>3548.6</v>
      </c>
      <c r="O100" s="15">
        <v>22744.400000000001</v>
      </c>
      <c r="P100" s="15">
        <v>22744.400000000001</v>
      </c>
      <c r="Q100" s="15">
        <v>0</v>
      </c>
      <c r="R100" s="11" t="s">
        <v>12</v>
      </c>
    </row>
    <row r="101" spans="1:18" ht="20.100000000000001" hidden="1" customHeight="1" x14ac:dyDescent="0.25">
      <c r="A101" s="11" t="s">
        <v>16</v>
      </c>
      <c r="B101" s="11" t="s">
        <v>182</v>
      </c>
      <c r="C101" s="11" t="s">
        <v>82</v>
      </c>
      <c r="D101" s="11" t="s">
        <v>218</v>
      </c>
      <c r="E101" s="43">
        <v>1422</v>
      </c>
      <c r="F101" s="11">
        <v>2</v>
      </c>
      <c r="G101" s="11">
        <v>3</v>
      </c>
      <c r="H101" s="12">
        <v>66.666666666666671</v>
      </c>
      <c r="I101" s="53">
        <f t="shared" si="1"/>
        <v>0.6</v>
      </c>
      <c r="J101" s="13">
        <v>467</v>
      </c>
      <c r="K101" s="14">
        <v>233.5</v>
      </c>
      <c r="L101" s="14">
        <v>155.66669999999999</v>
      </c>
      <c r="M101" s="15">
        <v>1896</v>
      </c>
      <c r="N101" s="15">
        <v>280.2</v>
      </c>
      <c r="O101" s="15">
        <v>1615.8</v>
      </c>
      <c r="P101" s="15">
        <v>1541.46</v>
      </c>
      <c r="Q101" s="15">
        <v>74.34</v>
      </c>
      <c r="R101" s="11" t="s">
        <v>13</v>
      </c>
    </row>
    <row r="102" spans="1:18" ht="20.100000000000001" hidden="1" customHeight="1" x14ac:dyDescent="0.25">
      <c r="A102" s="11" t="s">
        <v>40</v>
      </c>
      <c r="B102" s="11" t="s">
        <v>148</v>
      </c>
      <c r="C102" s="11" t="s">
        <v>86</v>
      </c>
      <c r="D102" s="11" t="s">
        <v>210</v>
      </c>
      <c r="E102" s="43">
        <v>1423</v>
      </c>
      <c r="F102" s="11">
        <v>9</v>
      </c>
      <c r="G102" s="11">
        <v>8</v>
      </c>
      <c r="H102" s="12">
        <v>112.5</v>
      </c>
      <c r="I102" s="53">
        <f t="shared" si="1"/>
        <v>0.5</v>
      </c>
      <c r="J102" s="13">
        <v>3143</v>
      </c>
      <c r="K102" s="14">
        <v>349.22219999999999</v>
      </c>
      <c r="L102" s="14">
        <v>392.875</v>
      </c>
      <c r="M102" s="15">
        <v>12789</v>
      </c>
      <c r="N102" s="15">
        <v>1571.5</v>
      </c>
      <c r="O102" s="15">
        <v>11217.5</v>
      </c>
      <c r="P102" s="15">
        <v>9528.65</v>
      </c>
      <c r="Q102" s="15">
        <v>1688.85</v>
      </c>
      <c r="R102" s="11" t="s">
        <v>13</v>
      </c>
    </row>
    <row r="103" spans="1:18" ht="20.100000000000001" hidden="1" customHeight="1" x14ac:dyDescent="0.25">
      <c r="A103" s="11" t="s">
        <v>16</v>
      </c>
      <c r="B103" s="11" t="s">
        <v>182</v>
      </c>
      <c r="C103" s="11" t="s">
        <v>95</v>
      </c>
      <c r="D103" s="11" t="s">
        <v>201</v>
      </c>
      <c r="E103" s="43">
        <v>1425</v>
      </c>
      <c r="F103" s="11">
        <v>2</v>
      </c>
      <c r="G103" s="11">
        <v>2</v>
      </c>
      <c r="H103" s="12">
        <v>100</v>
      </c>
      <c r="I103" s="53">
        <f t="shared" si="1"/>
        <v>0.5</v>
      </c>
      <c r="J103" s="13">
        <v>147</v>
      </c>
      <c r="K103" s="14">
        <v>73.5</v>
      </c>
      <c r="L103" s="14">
        <v>73.5</v>
      </c>
      <c r="M103" s="15">
        <v>600</v>
      </c>
      <c r="N103" s="15">
        <v>73.5</v>
      </c>
      <c r="O103" s="15">
        <v>526.5</v>
      </c>
      <c r="P103" s="15">
        <v>368.55</v>
      </c>
      <c r="Q103" s="15">
        <v>157.94999999999999</v>
      </c>
      <c r="R103" s="11" t="s">
        <v>13</v>
      </c>
    </row>
    <row r="104" spans="1:18" ht="20.100000000000001" hidden="1" customHeight="1" x14ac:dyDescent="0.25">
      <c r="A104" s="11" t="s">
        <v>16</v>
      </c>
      <c r="B104" s="11" t="s">
        <v>182</v>
      </c>
      <c r="C104" s="11" t="s">
        <v>109</v>
      </c>
      <c r="D104" s="11" t="s">
        <v>185</v>
      </c>
      <c r="E104" s="43">
        <v>1433</v>
      </c>
      <c r="F104" s="11">
        <v>10</v>
      </c>
      <c r="G104" s="11">
        <v>11</v>
      </c>
      <c r="H104" s="12">
        <v>90.909090909090907</v>
      </c>
      <c r="I104" s="53">
        <f t="shared" si="1"/>
        <v>0.55000000000000004</v>
      </c>
      <c r="J104" s="13">
        <v>4430</v>
      </c>
      <c r="K104" s="14">
        <v>443</v>
      </c>
      <c r="L104" s="14">
        <v>402.72730000000001</v>
      </c>
      <c r="M104" s="15">
        <v>18158</v>
      </c>
      <c r="N104" s="15">
        <v>2436.5</v>
      </c>
      <c r="O104" s="15">
        <v>15721.5</v>
      </c>
      <c r="P104" s="15">
        <v>12692.65</v>
      </c>
      <c r="Q104" s="15">
        <v>3028.85</v>
      </c>
      <c r="R104" s="11" t="s">
        <v>13</v>
      </c>
    </row>
    <row r="105" spans="1:18" ht="20.100000000000001" hidden="1" customHeight="1" x14ac:dyDescent="0.25">
      <c r="A105" s="11" t="s">
        <v>40</v>
      </c>
      <c r="B105" s="11" t="s">
        <v>148</v>
      </c>
      <c r="C105" s="11" t="s">
        <v>86</v>
      </c>
      <c r="D105" s="11" t="s">
        <v>210</v>
      </c>
      <c r="E105" s="43">
        <v>1444</v>
      </c>
      <c r="F105" s="11">
        <v>7</v>
      </c>
      <c r="G105" s="11">
        <v>7</v>
      </c>
      <c r="H105" s="12">
        <v>100</v>
      </c>
      <c r="I105" s="53">
        <f t="shared" si="1"/>
        <v>0.5</v>
      </c>
      <c r="J105" s="13">
        <v>1486</v>
      </c>
      <c r="K105" s="14">
        <v>212.28569999999999</v>
      </c>
      <c r="L105" s="14">
        <v>212.28569999999999</v>
      </c>
      <c r="M105" s="15">
        <v>6068</v>
      </c>
      <c r="N105" s="15">
        <v>743</v>
      </c>
      <c r="O105" s="15">
        <v>5325</v>
      </c>
      <c r="P105" s="15">
        <v>4516.8</v>
      </c>
      <c r="Q105" s="15">
        <v>808.2</v>
      </c>
      <c r="R105" s="11" t="s">
        <v>13</v>
      </c>
    </row>
    <row r="106" spans="1:18" ht="20.100000000000001" hidden="1" customHeight="1" x14ac:dyDescent="0.25">
      <c r="A106" s="11" t="s">
        <v>154</v>
      </c>
      <c r="B106" s="11" t="s">
        <v>153</v>
      </c>
      <c r="C106" s="11" t="s">
        <v>76</v>
      </c>
      <c r="D106" s="11" t="s">
        <v>226</v>
      </c>
      <c r="E106" s="43">
        <v>1472</v>
      </c>
      <c r="F106" s="11">
        <v>15</v>
      </c>
      <c r="G106" s="11">
        <v>15</v>
      </c>
      <c r="H106" s="12">
        <v>100</v>
      </c>
      <c r="I106" s="53">
        <f t="shared" si="1"/>
        <v>0.5</v>
      </c>
      <c r="J106" s="13">
        <v>2607</v>
      </c>
      <c r="K106" s="14">
        <v>173.8</v>
      </c>
      <c r="L106" s="14">
        <v>173.8</v>
      </c>
      <c r="M106" s="15">
        <v>10651</v>
      </c>
      <c r="N106" s="15">
        <v>1303.5</v>
      </c>
      <c r="O106" s="15">
        <v>9347.5</v>
      </c>
      <c r="P106" s="15">
        <v>7046.65</v>
      </c>
      <c r="Q106" s="15">
        <v>2300.85</v>
      </c>
      <c r="R106" s="11" t="s">
        <v>13</v>
      </c>
    </row>
    <row r="107" spans="1:18" ht="20.100000000000001" hidden="1" customHeight="1" x14ac:dyDescent="0.25">
      <c r="A107" s="11" t="s">
        <v>37</v>
      </c>
      <c r="B107" s="11" t="s">
        <v>134</v>
      </c>
      <c r="C107" s="11" t="s">
        <v>69</v>
      </c>
      <c r="D107" s="11" t="s">
        <v>236</v>
      </c>
      <c r="E107" s="43">
        <v>1479</v>
      </c>
      <c r="F107" s="11">
        <v>10</v>
      </c>
      <c r="G107" s="11">
        <v>12</v>
      </c>
      <c r="H107" s="12">
        <v>83.333333333333329</v>
      </c>
      <c r="I107" s="53">
        <f t="shared" si="1"/>
        <v>0.5</v>
      </c>
      <c r="J107" s="13">
        <v>2812</v>
      </c>
      <c r="K107" s="14">
        <v>281.2</v>
      </c>
      <c r="L107" s="14">
        <v>234.33330000000001</v>
      </c>
      <c r="M107" s="15">
        <v>11450</v>
      </c>
      <c r="N107" s="15">
        <v>1406</v>
      </c>
      <c r="O107" s="15">
        <v>10044</v>
      </c>
      <c r="P107" s="15">
        <v>8508.2999999999993</v>
      </c>
      <c r="Q107" s="15">
        <v>1535.7</v>
      </c>
      <c r="R107" s="11" t="s">
        <v>13</v>
      </c>
    </row>
    <row r="108" spans="1:18" ht="20.100000000000001" hidden="1" customHeight="1" x14ac:dyDescent="0.25">
      <c r="A108" s="11" t="s">
        <v>16</v>
      </c>
      <c r="B108" s="11" t="s">
        <v>182</v>
      </c>
      <c r="C108" s="11" t="s">
        <v>82</v>
      </c>
      <c r="D108" s="11" t="s">
        <v>218</v>
      </c>
      <c r="E108" s="43">
        <v>1484</v>
      </c>
      <c r="F108" s="11">
        <v>14</v>
      </c>
      <c r="G108" s="11">
        <v>15</v>
      </c>
      <c r="H108" s="12">
        <v>93.333333333333329</v>
      </c>
      <c r="I108" s="53">
        <f t="shared" si="1"/>
        <v>0.5</v>
      </c>
      <c r="J108" s="13">
        <v>2390</v>
      </c>
      <c r="K108" s="14">
        <v>170.71430000000001</v>
      </c>
      <c r="L108" s="14">
        <v>159.33330000000001</v>
      </c>
      <c r="M108" s="15">
        <v>9752</v>
      </c>
      <c r="N108" s="15">
        <v>1195</v>
      </c>
      <c r="O108" s="15">
        <v>8557</v>
      </c>
      <c r="P108" s="15">
        <v>7082.8</v>
      </c>
      <c r="Q108" s="15">
        <v>1474.2</v>
      </c>
      <c r="R108" s="11" t="s">
        <v>13</v>
      </c>
    </row>
    <row r="109" spans="1:18" ht="20.100000000000001" hidden="1" customHeight="1" x14ac:dyDescent="0.25">
      <c r="A109" s="11" t="s">
        <v>16</v>
      </c>
      <c r="B109" s="11" t="s">
        <v>182</v>
      </c>
      <c r="C109" s="11" t="s">
        <v>112</v>
      </c>
      <c r="D109" s="11" t="s">
        <v>181</v>
      </c>
      <c r="E109" s="43">
        <v>1506</v>
      </c>
      <c r="F109" s="11">
        <v>6</v>
      </c>
      <c r="G109" s="11">
        <v>8</v>
      </c>
      <c r="H109" s="12">
        <v>75</v>
      </c>
      <c r="I109" s="53">
        <f t="shared" si="1"/>
        <v>0.5</v>
      </c>
      <c r="J109" s="13">
        <v>1216</v>
      </c>
      <c r="K109" s="14">
        <v>202.66669999999999</v>
      </c>
      <c r="L109" s="14">
        <v>152</v>
      </c>
      <c r="M109" s="15">
        <v>4972</v>
      </c>
      <c r="N109" s="15">
        <v>608</v>
      </c>
      <c r="O109" s="15">
        <v>4364</v>
      </c>
      <c r="P109" s="15">
        <v>3333.5</v>
      </c>
      <c r="Q109" s="15">
        <v>1030.5</v>
      </c>
      <c r="R109" s="11" t="s">
        <v>13</v>
      </c>
    </row>
    <row r="110" spans="1:18" ht="20.100000000000001" hidden="1" customHeight="1" x14ac:dyDescent="0.25">
      <c r="A110" s="11" t="s">
        <v>154</v>
      </c>
      <c r="B110" s="11" t="s">
        <v>153</v>
      </c>
      <c r="C110" s="11" t="s">
        <v>78</v>
      </c>
      <c r="D110" s="11" t="s">
        <v>224</v>
      </c>
      <c r="E110" s="43">
        <v>1510</v>
      </c>
      <c r="F110" s="11">
        <v>3</v>
      </c>
      <c r="G110" s="11">
        <v>3</v>
      </c>
      <c r="H110" s="12">
        <v>100</v>
      </c>
      <c r="I110" s="53">
        <f t="shared" si="1"/>
        <v>0.5</v>
      </c>
      <c r="J110" s="13">
        <v>431</v>
      </c>
      <c r="K110" s="14">
        <v>143.66669999999999</v>
      </c>
      <c r="L110" s="14">
        <v>143.66669999999999</v>
      </c>
      <c r="M110" s="15">
        <v>1784</v>
      </c>
      <c r="N110" s="15">
        <v>215.5</v>
      </c>
      <c r="O110" s="15">
        <v>1568.5</v>
      </c>
      <c r="P110" s="15">
        <v>1142.05</v>
      </c>
      <c r="Q110" s="15">
        <v>426.45</v>
      </c>
      <c r="R110" s="11" t="s">
        <v>13</v>
      </c>
    </row>
    <row r="111" spans="1:18" ht="20.100000000000001" hidden="1" customHeight="1" x14ac:dyDescent="0.25">
      <c r="A111" s="11" t="s">
        <v>40</v>
      </c>
      <c r="B111" s="11" t="s">
        <v>148</v>
      </c>
      <c r="C111" s="11" t="s">
        <v>86</v>
      </c>
      <c r="D111" s="11" t="s">
        <v>210</v>
      </c>
      <c r="E111" s="43">
        <v>1516</v>
      </c>
      <c r="F111" s="11">
        <v>9</v>
      </c>
      <c r="G111" s="11">
        <v>11</v>
      </c>
      <c r="H111" s="12">
        <v>81.818181818181813</v>
      </c>
      <c r="I111" s="53">
        <f t="shared" si="1"/>
        <v>0.6</v>
      </c>
      <c r="J111" s="13">
        <v>2132</v>
      </c>
      <c r="K111" s="14">
        <v>236.88890000000001</v>
      </c>
      <c r="L111" s="14">
        <v>193.81819999999999</v>
      </c>
      <c r="M111" s="15">
        <v>8640</v>
      </c>
      <c r="N111" s="15">
        <v>1279.2</v>
      </c>
      <c r="O111" s="15">
        <v>7360.8</v>
      </c>
      <c r="P111" s="15">
        <v>5647.86</v>
      </c>
      <c r="Q111" s="15">
        <v>1712.94</v>
      </c>
      <c r="R111" s="11" t="s">
        <v>13</v>
      </c>
    </row>
    <row r="112" spans="1:18" ht="20.100000000000001" hidden="1" customHeight="1" x14ac:dyDescent="0.25">
      <c r="A112" s="11" t="s">
        <v>138</v>
      </c>
      <c r="B112" s="11" t="s">
        <v>137</v>
      </c>
      <c r="C112" s="11" t="s">
        <v>119</v>
      </c>
      <c r="D112" s="11" t="s">
        <v>168</v>
      </c>
      <c r="E112" s="43">
        <v>1522</v>
      </c>
      <c r="F112" s="11">
        <v>11</v>
      </c>
      <c r="G112" s="11">
        <v>12</v>
      </c>
      <c r="H112" s="12">
        <v>91.666666666666671</v>
      </c>
      <c r="I112" s="53">
        <f t="shared" si="1"/>
        <v>0.5</v>
      </c>
      <c r="J112" s="13">
        <v>2104</v>
      </c>
      <c r="K112" s="14">
        <v>191.27269999999999</v>
      </c>
      <c r="L112" s="14">
        <v>175.33330000000001</v>
      </c>
      <c r="M112" s="15">
        <v>8588</v>
      </c>
      <c r="N112" s="15">
        <v>1052</v>
      </c>
      <c r="O112" s="15">
        <v>7536</v>
      </c>
      <c r="P112" s="15">
        <v>6090</v>
      </c>
      <c r="Q112" s="15">
        <v>1446</v>
      </c>
      <c r="R112" s="11" t="s">
        <v>13</v>
      </c>
    </row>
    <row r="113" spans="1:18" ht="20.100000000000001" hidden="1" customHeight="1" x14ac:dyDescent="0.25">
      <c r="A113" s="11" t="s">
        <v>20</v>
      </c>
      <c r="B113" s="11" t="s">
        <v>172</v>
      </c>
      <c r="C113" s="11" t="s">
        <v>240</v>
      </c>
      <c r="D113" s="11" t="s">
        <v>239</v>
      </c>
      <c r="E113" s="43">
        <v>1540</v>
      </c>
      <c r="F113" s="11">
        <v>7</v>
      </c>
      <c r="G113" s="11">
        <v>8</v>
      </c>
      <c r="H113" s="12">
        <v>87.5</v>
      </c>
      <c r="I113" s="53">
        <f t="shared" si="1"/>
        <v>0.5</v>
      </c>
      <c r="J113" s="13">
        <v>1113</v>
      </c>
      <c r="K113" s="14">
        <v>159</v>
      </c>
      <c r="L113" s="14">
        <v>139.125</v>
      </c>
      <c r="M113" s="15">
        <v>4549</v>
      </c>
      <c r="N113" s="15">
        <v>556.5</v>
      </c>
      <c r="O113" s="15">
        <v>3992.5</v>
      </c>
      <c r="P113" s="15">
        <v>3133.45</v>
      </c>
      <c r="Q113" s="15">
        <v>859.05</v>
      </c>
      <c r="R113" s="11" t="s">
        <v>13</v>
      </c>
    </row>
    <row r="114" spans="1:18" ht="20.100000000000001" hidden="1" customHeight="1" x14ac:dyDescent="0.25">
      <c r="A114" s="11" t="s">
        <v>16</v>
      </c>
      <c r="B114" s="11" t="s">
        <v>182</v>
      </c>
      <c r="C114" s="11" t="s">
        <v>73</v>
      </c>
      <c r="D114" s="11" t="s">
        <v>230</v>
      </c>
      <c r="E114" s="43">
        <v>1548</v>
      </c>
      <c r="F114" s="11">
        <v>7</v>
      </c>
      <c r="G114" s="11">
        <v>8</v>
      </c>
      <c r="H114" s="12">
        <v>87.5</v>
      </c>
      <c r="I114" s="53">
        <f t="shared" si="1"/>
        <v>0.54999999999999993</v>
      </c>
      <c r="J114" s="13">
        <v>3601</v>
      </c>
      <c r="K114" s="14">
        <v>514.42859999999996</v>
      </c>
      <c r="L114" s="14">
        <v>450.125</v>
      </c>
      <c r="M114" s="15">
        <v>14698</v>
      </c>
      <c r="N114" s="15">
        <v>1980.55</v>
      </c>
      <c r="O114" s="15">
        <v>12717.45</v>
      </c>
      <c r="P114" s="15">
        <v>10218.02</v>
      </c>
      <c r="Q114" s="15">
        <v>2499.4299999999998</v>
      </c>
      <c r="R114" s="11" t="s">
        <v>13</v>
      </c>
    </row>
    <row r="115" spans="1:18" ht="20.100000000000001" hidden="1" customHeight="1" x14ac:dyDescent="0.25">
      <c r="A115" s="11" t="s">
        <v>37</v>
      </c>
      <c r="B115" s="11" t="s">
        <v>134</v>
      </c>
      <c r="C115" s="11" t="s">
        <v>69</v>
      </c>
      <c r="D115" s="11" t="s">
        <v>236</v>
      </c>
      <c r="E115" s="43">
        <v>1550</v>
      </c>
      <c r="F115" s="11">
        <v>16</v>
      </c>
      <c r="G115" s="11">
        <v>19</v>
      </c>
      <c r="H115" s="12">
        <v>84.21052631578948</v>
      </c>
      <c r="I115" s="53">
        <f t="shared" si="1"/>
        <v>0.5</v>
      </c>
      <c r="J115" s="13">
        <v>3274</v>
      </c>
      <c r="K115" s="14">
        <v>204.625</v>
      </c>
      <c r="L115" s="14">
        <v>172.3158</v>
      </c>
      <c r="M115" s="15">
        <v>13384</v>
      </c>
      <c r="N115" s="15">
        <v>1637</v>
      </c>
      <c r="O115" s="15">
        <v>11747</v>
      </c>
      <c r="P115" s="15">
        <v>8462.6</v>
      </c>
      <c r="Q115" s="15">
        <v>3284.4</v>
      </c>
      <c r="R115" s="11" t="s">
        <v>13</v>
      </c>
    </row>
    <row r="116" spans="1:18" ht="20.100000000000001" hidden="1" customHeight="1" x14ac:dyDescent="0.25">
      <c r="A116" s="11" t="s">
        <v>16</v>
      </c>
      <c r="B116" s="11" t="s">
        <v>182</v>
      </c>
      <c r="C116" s="11" t="s">
        <v>82</v>
      </c>
      <c r="D116" s="11" t="s">
        <v>218</v>
      </c>
      <c r="E116" s="43">
        <v>1557</v>
      </c>
      <c r="F116" s="11">
        <v>1</v>
      </c>
      <c r="G116" s="11">
        <v>2</v>
      </c>
      <c r="H116" s="12">
        <v>50</v>
      </c>
      <c r="I116" s="53">
        <f t="shared" si="1"/>
        <v>0.5</v>
      </c>
      <c r="J116" s="13">
        <v>36</v>
      </c>
      <c r="K116" s="14">
        <v>36</v>
      </c>
      <c r="L116" s="14">
        <v>18</v>
      </c>
      <c r="M116" s="15">
        <v>156</v>
      </c>
      <c r="N116" s="15">
        <v>18</v>
      </c>
      <c r="O116" s="15">
        <v>138</v>
      </c>
      <c r="P116" s="15">
        <v>138</v>
      </c>
      <c r="Q116" s="15">
        <v>0</v>
      </c>
      <c r="R116" s="11" t="s">
        <v>12</v>
      </c>
    </row>
    <row r="117" spans="1:18" ht="20.100000000000001" hidden="1" customHeight="1" x14ac:dyDescent="0.25">
      <c r="A117" s="11" t="s">
        <v>16</v>
      </c>
      <c r="B117" s="11" t="s">
        <v>182</v>
      </c>
      <c r="C117" s="11" t="s">
        <v>82</v>
      </c>
      <c r="D117" s="11" t="s">
        <v>218</v>
      </c>
      <c r="E117" s="43">
        <v>1593</v>
      </c>
      <c r="F117" s="11">
        <v>10</v>
      </c>
      <c r="G117" s="11">
        <v>12</v>
      </c>
      <c r="H117" s="12">
        <v>83.333333333333329</v>
      </c>
      <c r="I117" s="53">
        <f t="shared" si="1"/>
        <v>0.55000000000000004</v>
      </c>
      <c r="J117" s="13">
        <v>5410</v>
      </c>
      <c r="K117" s="14">
        <v>541</v>
      </c>
      <c r="L117" s="14">
        <v>450.83330000000001</v>
      </c>
      <c r="M117" s="15">
        <v>22061</v>
      </c>
      <c r="N117" s="15">
        <v>2975.5</v>
      </c>
      <c r="O117" s="15">
        <v>19085.5</v>
      </c>
      <c r="P117" s="15">
        <v>15199.15</v>
      </c>
      <c r="Q117" s="15">
        <v>3886.35</v>
      </c>
      <c r="R117" s="11" t="s">
        <v>13</v>
      </c>
    </row>
    <row r="118" spans="1:18" ht="20.100000000000001" hidden="1" customHeight="1" x14ac:dyDescent="0.25">
      <c r="A118" s="11" t="s">
        <v>20</v>
      </c>
      <c r="B118" s="11" t="s">
        <v>172</v>
      </c>
      <c r="C118" s="11" t="s">
        <v>48</v>
      </c>
      <c r="D118" s="11" t="s">
        <v>259</v>
      </c>
      <c r="E118" s="43">
        <v>1609</v>
      </c>
      <c r="F118" s="11">
        <v>2</v>
      </c>
      <c r="G118" s="11">
        <v>2</v>
      </c>
      <c r="H118" s="12">
        <v>100</v>
      </c>
      <c r="I118" s="53">
        <f t="shared" si="1"/>
        <v>0.55000000000000004</v>
      </c>
      <c r="J118" s="13">
        <v>2014</v>
      </c>
      <c r="K118" s="14">
        <v>1007</v>
      </c>
      <c r="L118" s="14">
        <v>1007</v>
      </c>
      <c r="M118" s="15">
        <v>8265</v>
      </c>
      <c r="N118" s="15">
        <v>1107.7</v>
      </c>
      <c r="O118" s="15">
        <v>7157.3</v>
      </c>
      <c r="P118" s="15">
        <v>5376.11</v>
      </c>
      <c r="Q118" s="15">
        <v>1781.19</v>
      </c>
      <c r="R118" s="11" t="s">
        <v>13</v>
      </c>
    </row>
    <row r="119" spans="1:18" ht="20.100000000000001" hidden="1" customHeight="1" x14ac:dyDescent="0.25">
      <c r="A119" s="11" t="s">
        <v>40</v>
      </c>
      <c r="B119" s="11" t="s">
        <v>148</v>
      </c>
      <c r="C119" s="11" t="s">
        <v>45</v>
      </c>
      <c r="D119" s="11" t="s">
        <v>262</v>
      </c>
      <c r="E119" s="43">
        <v>1610</v>
      </c>
      <c r="F119" s="11">
        <v>6</v>
      </c>
      <c r="G119" s="11">
        <v>7</v>
      </c>
      <c r="H119" s="12">
        <v>85.714285714285708</v>
      </c>
      <c r="I119" s="53">
        <f t="shared" si="1"/>
        <v>0.5</v>
      </c>
      <c r="J119" s="13">
        <v>898</v>
      </c>
      <c r="K119" s="14">
        <v>149.66669999999999</v>
      </c>
      <c r="L119" s="14">
        <v>128.28569999999999</v>
      </c>
      <c r="M119" s="15">
        <v>3647</v>
      </c>
      <c r="N119" s="15">
        <v>449</v>
      </c>
      <c r="O119" s="15">
        <v>3198</v>
      </c>
      <c r="P119" s="15">
        <v>2924.4</v>
      </c>
      <c r="Q119" s="15">
        <v>273.60000000000002</v>
      </c>
      <c r="R119" s="11" t="s">
        <v>13</v>
      </c>
    </row>
    <row r="120" spans="1:18" ht="20.100000000000001" hidden="1" customHeight="1" x14ac:dyDescent="0.25">
      <c r="A120" s="11" t="s">
        <v>40</v>
      </c>
      <c r="B120" s="11" t="s">
        <v>148</v>
      </c>
      <c r="C120" s="11" t="s">
        <v>86</v>
      </c>
      <c r="D120" s="11" t="s">
        <v>210</v>
      </c>
      <c r="E120" s="43">
        <v>1628</v>
      </c>
      <c r="F120" s="11">
        <v>10</v>
      </c>
      <c r="G120" s="11">
        <v>8</v>
      </c>
      <c r="H120" s="12">
        <v>125</v>
      </c>
      <c r="I120" s="53">
        <f t="shared" si="1"/>
        <v>0.5</v>
      </c>
      <c r="J120" s="13">
        <v>2537</v>
      </c>
      <c r="K120" s="14">
        <v>253.7</v>
      </c>
      <c r="L120" s="14">
        <v>317.125</v>
      </c>
      <c r="M120" s="15">
        <v>10365</v>
      </c>
      <c r="N120" s="15">
        <v>1268.5</v>
      </c>
      <c r="O120" s="15">
        <v>9096.5</v>
      </c>
      <c r="P120" s="15">
        <v>7342.55</v>
      </c>
      <c r="Q120" s="15">
        <v>1753.95</v>
      </c>
      <c r="R120" s="11" t="s">
        <v>13</v>
      </c>
    </row>
    <row r="121" spans="1:18" ht="20.100000000000001" hidden="1" customHeight="1" x14ac:dyDescent="0.25">
      <c r="A121" s="11" t="s">
        <v>37</v>
      </c>
      <c r="B121" s="11" t="s">
        <v>134</v>
      </c>
      <c r="C121" s="11" t="s">
        <v>69</v>
      </c>
      <c r="D121" s="11" t="s">
        <v>236</v>
      </c>
      <c r="E121" s="43">
        <v>1629</v>
      </c>
      <c r="F121" s="11">
        <v>5</v>
      </c>
      <c r="G121" s="11">
        <v>8</v>
      </c>
      <c r="H121" s="12">
        <v>62.5</v>
      </c>
      <c r="I121" s="53">
        <f t="shared" si="1"/>
        <v>0.5</v>
      </c>
      <c r="J121" s="13">
        <v>1053</v>
      </c>
      <c r="K121" s="14">
        <v>210.6</v>
      </c>
      <c r="L121" s="14">
        <v>131.625</v>
      </c>
      <c r="M121" s="15">
        <v>4277</v>
      </c>
      <c r="N121" s="15">
        <v>526.5</v>
      </c>
      <c r="O121" s="15">
        <v>3750.5</v>
      </c>
      <c r="P121" s="15">
        <v>2959.25</v>
      </c>
      <c r="Q121" s="15">
        <v>791.25</v>
      </c>
      <c r="R121" s="11" t="s">
        <v>13</v>
      </c>
    </row>
    <row r="122" spans="1:18" ht="20.100000000000001" hidden="1" customHeight="1" x14ac:dyDescent="0.25">
      <c r="A122" s="11" t="s">
        <v>138</v>
      </c>
      <c r="B122" s="11" t="s">
        <v>137</v>
      </c>
      <c r="C122" s="11" t="s">
        <v>131</v>
      </c>
      <c r="D122" s="11" t="s">
        <v>136</v>
      </c>
      <c r="E122" s="43">
        <v>1639</v>
      </c>
      <c r="F122" s="11">
        <v>8</v>
      </c>
      <c r="G122" s="11">
        <v>8</v>
      </c>
      <c r="H122" s="12">
        <v>100</v>
      </c>
      <c r="I122" s="53">
        <f t="shared" si="1"/>
        <v>0.5</v>
      </c>
      <c r="J122" s="13">
        <v>1658</v>
      </c>
      <c r="K122" s="14">
        <v>207.25</v>
      </c>
      <c r="L122" s="14">
        <v>207.25</v>
      </c>
      <c r="M122" s="15">
        <v>6777</v>
      </c>
      <c r="N122" s="15">
        <v>829</v>
      </c>
      <c r="O122" s="15">
        <v>5948</v>
      </c>
      <c r="P122" s="15">
        <v>4321.7</v>
      </c>
      <c r="Q122" s="15">
        <v>1626.3</v>
      </c>
      <c r="R122" s="11" t="s">
        <v>13</v>
      </c>
    </row>
    <row r="123" spans="1:18" ht="20.100000000000001" hidden="1" customHeight="1" x14ac:dyDescent="0.25">
      <c r="A123" s="11" t="s">
        <v>37</v>
      </c>
      <c r="B123" s="11" t="s">
        <v>134</v>
      </c>
      <c r="C123" s="11" t="s">
        <v>69</v>
      </c>
      <c r="D123" s="11" t="s">
        <v>236</v>
      </c>
      <c r="E123" s="43">
        <v>1643</v>
      </c>
      <c r="F123" s="11">
        <v>9</v>
      </c>
      <c r="G123" s="11">
        <v>11</v>
      </c>
      <c r="H123" s="12">
        <v>81.818181818181813</v>
      </c>
      <c r="I123" s="53">
        <f t="shared" si="1"/>
        <v>0.54999999999999993</v>
      </c>
      <c r="J123" s="13">
        <v>4632</v>
      </c>
      <c r="K123" s="14">
        <v>514.66669999999999</v>
      </c>
      <c r="L123" s="14">
        <v>421.09089999999998</v>
      </c>
      <c r="M123" s="15">
        <v>18888</v>
      </c>
      <c r="N123" s="15">
        <v>2547.6</v>
      </c>
      <c r="O123" s="15">
        <v>16340.4</v>
      </c>
      <c r="P123" s="15">
        <v>12635.88</v>
      </c>
      <c r="Q123" s="15">
        <v>3704.52</v>
      </c>
      <c r="R123" s="11" t="s">
        <v>13</v>
      </c>
    </row>
    <row r="124" spans="1:18" ht="20.100000000000001" hidden="1" customHeight="1" x14ac:dyDescent="0.25">
      <c r="A124" s="11" t="s">
        <v>16</v>
      </c>
      <c r="B124" s="11" t="s">
        <v>182</v>
      </c>
      <c r="C124" s="11" t="s">
        <v>112</v>
      </c>
      <c r="D124" s="11" t="s">
        <v>181</v>
      </c>
      <c r="E124" s="43">
        <v>1644</v>
      </c>
      <c r="F124" s="11">
        <v>9</v>
      </c>
      <c r="G124" s="11">
        <v>9</v>
      </c>
      <c r="H124" s="12">
        <v>100</v>
      </c>
      <c r="I124" s="53">
        <f t="shared" si="1"/>
        <v>0.5</v>
      </c>
      <c r="J124" s="13">
        <v>2577</v>
      </c>
      <c r="K124" s="14">
        <v>286.33330000000001</v>
      </c>
      <c r="L124" s="14">
        <v>286.33330000000001</v>
      </c>
      <c r="M124" s="15">
        <v>10538</v>
      </c>
      <c r="N124" s="15">
        <v>1288.5</v>
      </c>
      <c r="O124" s="15">
        <v>9249.5</v>
      </c>
      <c r="P124" s="15">
        <v>6941.45</v>
      </c>
      <c r="Q124" s="15">
        <v>2308.0500000000002</v>
      </c>
      <c r="R124" s="11" t="s">
        <v>13</v>
      </c>
    </row>
    <row r="125" spans="1:18" ht="20.100000000000001" hidden="1" customHeight="1" x14ac:dyDescent="0.25">
      <c r="A125" s="11" t="s">
        <v>16</v>
      </c>
      <c r="B125" s="11" t="s">
        <v>182</v>
      </c>
      <c r="C125" s="11" t="s">
        <v>112</v>
      </c>
      <c r="D125" s="11" t="s">
        <v>181</v>
      </c>
      <c r="E125" s="43">
        <v>1663</v>
      </c>
      <c r="F125" s="11">
        <v>8</v>
      </c>
      <c r="G125" s="11">
        <v>8</v>
      </c>
      <c r="H125" s="12">
        <v>100</v>
      </c>
      <c r="I125" s="53">
        <f t="shared" si="1"/>
        <v>0.5</v>
      </c>
      <c r="J125" s="13">
        <v>2262</v>
      </c>
      <c r="K125" s="14">
        <v>282.75</v>
      </c>
      <c r="L125" s="14">
        <v>282.75</v>
      </c>
      <c r="M125" s="15">
        <v>9284</v>
      </c>
      <c r="N125" s="15">
        <v>1131</v>
      </c>
      <c r="O125" s="15">
        <v>8153</v>
      </c>
      <c r="P125" s="15">
        <v>6425.9</v>
      </c>
      <c r="Q125" s="15">
        <v>1727.1</v>
      </c>
      <c r="R125" s="11" t="s">
        <v>13</v>
      </c>
    </row>
    <row r="126" spans="1:18" ht="20.100000000000001" hidden="1" customHeight="1" x14ac:dyDescent="0.25">
      <c r="A126" s="11" t="s">
        <v>16</v>
      </c>
      <c r="B126" s="11" t="s">
        <v>182</v>
      </c>
      <c r="C126" s="11" t="s">
        <v>73</v>
      </c>
      <c r="D126" s="11" t="s">
        <v>230</v>
      </c>
      <c r="E126" s="43">
        <v>1671</v>
      </c>
      <c r="F126" s="11">
        <v>8</v>
      </c>
      <c r="G126" s="11">
        <v>10</v>
      </c>
      <c r="H126" s="12">
        <v>80</v>
      </c>
      <c r="I126" s="53">
        <f t="shared" si="1"/>
        <v>0.5</v>
      </c>
      <c r="J126" s="13">
        <v>2149</v>
      </c>
      <c r="K126" s="14">
        <v>268.625</v>
      </c>
      <c r="L126" s="14">
        <v>214.9</v>
      </c>
      <c r="M126" s="15">
        <v>8802</v>
      </c>
      <c r="N126" s="15">
        <v>1074.5</v>
      </c>
      <c r="O126" s="15">
        <v>7727.5</v>
      </c>
      <c r="P126" s="15">
        <v>5556.25</v>
      </c>
      <c r="Q126" s="15">
        <v>2171.25</v>
      </c>
      <c r="R126" s="11" t="s">
        <v>13</v>
      </c>
    </row>
    <row r="127" spans="1:18" ht="20.100000000000001" hidden="1" customHeight="1" x14ac:dyDescent="0.25">
      <c r="A127" s="11" t="s">
        <v>16</v>
      </c>
      <c r="B127" s="11" t="s">
        <v>182</v>
      </c>
      <c r="C127" s="11" t="s">
        <v>109</v>
      </c>
      <c r="D127" s="11" t="s">
        <v>185</v>
      </c>
      <c r="E127" s="43">
        <v>1687</v>
      </c>
      <c r="F127" s="11">
        <v>5</v>
      </c>
      <c r="G127" s="11">
        <v>9</v>
      </c>
      <c r="H127" s="12">
        <v>55.555555555555557</v>
      </c>
      <c r="I127" s="53">
        <f t="shared" si="1"/>
        <v>0.5</v>
      </c>
      <c r="J127" s="13">
        <v>1755</v>
      </c>
      <c r="K127" s="14">
        <v>351</v>
      </c>
      <c r="L127" s="14">
        <v>195</v>
      </c>
      <c r="M127" s="15">
        <v>7146</v>
      </c>
      <c r="N127" s="15">
        <v>877.5</v>
      </c>
      <c r="O127" s="15">
        <v>6268.5</v>
      </c>
      <c r="P127" s="15">
        <v>4858.05</v>
      </c>
      <c r="Q127" s="15">
        <v>1410.45</v>
      </c>
      <c r="R127" s="11" t="s">
        <v>13</v>
      </c>
    </row>
    <row r="128" spans="1:18" ht="20.100000000000001" hidden="1" customHeight="1" x14ac:dyDescent="0.25">
      <c r="A128" s="11" t="s">
        <v>37</v>
      </c>
      <c r="B128" s="11" t="s">
        <v>134</v>
      </c>
      <c r="C128" s="11" t="s">
        <v>118</v>
      </c>
      <c r="D128" s="11" t="s">
        <v>169</v>
      </c>
      <c r="E128" s="43">
        <v>1696</v>
      </c>
      <c r="F128" s="11">
        <v>14</v>
      </c>
      <c r="G128" s="11">
        <v>14</v>
      </c>
      <c r="H128" s="12">
        <v>100</v>
      </c>
      <c r="I128" s="53">
        <f t="shared" si="1"/>
        <v>0.5</v>
      </c>
      <c r="J128" s="13">
        <v>5116</v>
      </c>
      <c r="K128" s="14">
        <v>365.42860000000002</v>
      </c>
      <c r="L128" s="14">
        <v>365.42860000000002</v>
      </c>
      <c r="M128" s="15">
        <v>21106</v>
      </c>
      <c r="N128" s="15">
        <v>2558</v>
      </c>
      <c r="O128" s="15">
        <v>18548</v>
      </c>
      <c r="P128" s="15">
        <v>14843.3</v>
      </c>
      <c r="Q128" s="15">
        <v>3704.7</v>
      </c>
      <c r="R128" s="11" t="s">
        <v>13</v>
      </c>
    </row>
    <row r="129" spans="1:18" ht="20.100000000000001" hidden="1" customHeight="1" x14ac:dyDescent="0.25">
      <c r="A129" s="11" t="s">
        <v>16</v>
      </c>
      <c r="B129" s="11" t="s">
        <v>182</v>
      </c>
      <c r="C129" s="11" t="s">
        <v>84</v>
      </c>
      <c r="D129" s="11" t="s">
        <v>214</v>
      </c>
      <c r="E129" s="43">
        <v>1698</v>
      </c>
      <c r="F129" s="11">
        <v>19</v>
      </c>
      <c r="G129" s="11">
        <v>21</v>
      </c>
      <c r="H129" s="12">
        <v>90.476190476190482</v>
      </c>
      <c r="I129" s="53">
        <f t="shared" si="1"/>
        <v>0.5</v>
      </c>
      <c r="J129" s="13">
        <v>5198</v>
      </c>
      <c r="K129" s="14">
        <v>273.57889999999998</v>
      </c>
      <c r="L129" s="14">
        <v>247.52379999999999</v>
      </c>
      <c r="M129" s="15">
        <v>21202</v>
      </c>
      <c r="N129" s="15">
        <v>2599</v>
      </c>
      <c r="O129" s="15">
        <v>18603</v>
      </c>
      <c r="P129" s="15">
        <v>13406.1</v>
      </c>
      <c r="Q129" s="15">
        <v>5196.8999999999996</v>
      </c>
      <c r="R129" s="11" t="s">
        <v>13</v>
      </c>
    </row>
    <row r="130" spans="1:18" ht="20.100000000000001" hidden="1" customHeight="1" x14ac:dyDescent="0.25">
      <c r="A130" s="11" t="s">
        <v>40</v>
      </c>
      <c r="B130" s="11" t="s">
        <v>148</v>
      </c>
      <c r="C130" s="11" t="s">
        <v>45</v>
      </c>
      <c r="D130" s="11" t="s">
        <v>262</v>
      </c>
      <c r="E130" s="43">
        <v>1720</v>
      </c>
      <c r="F130" s="11">
        <v>4</v>
      </c>
      <c r="G130" s="11">
        <v>4</v>
      </c>
      <c r="H130" s="12">
        <v>100</v>
      </c>
      <c r="I130" s="53">
        <f t="shared" ref="I130:I193" si="2">N130/J130</f>
        <v>0.54999999999999993</v>
      </c>
      <c r="J130" s="13">
        <v>1646</v>
      </c>
      <c r="K130" s="14">
        <v>411.5</v>
      </c>
      <c r="L130" s="14">
        <v>411.5</v>
      </c>
      <c r="M130" s="15">
        <v>6676</v>
      </c>
      <c r="N130" s="15">
        <v>905.3</v>
      </c>
      <c r="O130" s="15">
        <v>5770.7</v>
      </c>
      <c r="P130" s="15">
        <v>5770.7</v>
      </c>
      <c r="Q130" s="15">
        <v>0</v>
      </c>
      <c r="R130" s="11" t="s">
        <v>12</v>
      </c>
    </row>
    <row r="131" spans="1:18" ht="20.100000000000001" hidden="1" customHeight="1" x14ac:dyDescent="0.25">
      <c r="A131" s="11" t="s">
        <v>16</v>
      </c>
      <c r="B131" s="11" t="s">
        <v>182</v>
      </c>
      <c r="C131" s="11" t="s">
        <v>62</v>
      </c>
      <c r="D131" s="11" t="s">
        <v>245</v>
      </c>
      <c r="E131" s="43">
        <v>1751</v>
      </c>
      <c r="F131" s="11">
        <v>6</v>
      </c>
      <c r="G131" s="11">
        <v>8</v>
      </c>
      <c r="H131" s="12">
        <v>75</v>
      </c>
      <c r="I131" s="53">
        <f t="shared" si="2"/>
        <v>0.5</v>
      </c>
      <c r="J131" s="13">
        <v>1994</v>
      </c>
      <c r="K131" s="14">
        <v>332.33330000000001</v>
      </c>
      <c r="L131" s="14">
        <v>249.25</v>
      </c>
      <c r="M131" s="15">
        <v>8095</v>
      </c>
      <c r="N131" s="15">
        <v>997</v>
      </c>
      <c r="O131" s="15">
        <v>7098</v>
      </c>
      <c r="P131" s="15">
        <v>5985.5</v>
      </c>
      <c r="Q131" s="15">
        <v>1112.5</v>
      </c>
      <c r="R131" s="11" t="s">
        <v>13</v>
      </c>
    </row>
    <row r="132" spans="1:18" ht="20.100000000000001" hidden="1" customHeight="1" x14ac:dyDescent="0.25">
      <c r="A132" s="11" t="s">
        <v>138</v>
      </c>
      <c r="B132" s="11" t="s">
        <v>137</v>
      </c>
      <c r="C132" s="11" t="s">
        <v>124</v>
      </c>
      <c r="D132" s="11" t="s">
        <v>159</v>
      </c>
      <c r="E132" s="43">
        <v>1754</v>
      </c>
      <c r="F132" s="11">
        <v>8</v>
      </c>
      <c r="G132" s="11">
        <v>10</v>
      </c>
      <c r="H132" s="12">
        <v>80</v>
      </c>
      <c r="I132" s="53">
        <f t="shared" si="2"/>
        <v>0.5</v>
      </c>
      <c r="J132" s="13">
        <v>2386</v>
      </c>
      <c r="K132" s="14">
        <v>298.25</v>
      </c>
      <c r="L132" s="14">
        <v>238.6</v>
      </c>
      <c r="M132" s="15">
        <v>9721</v>
      </c>
      <c r="N132" s="15">
        <v>1193</v>
      </c>
      <c r="O132" s="15">
        <v>8528</v>
      </c>
      <c r="P132" s="15">
        <v>6438.5</v>
      </c>
      <c r="Q132" s="15">
        <v>2089.5</v>
      </c>
      <c r="R132" s="11" t="s">
        <v>13</v>
      </c>
    </row>
    <row r="133" spans="1:18" ht="20.100000000000001" hidden="1" customHeight="1" x14ac:dyDescent="0.25">
      <c r="A133" s="11" t="s">
        <v>37</v>
      </c>
      <c r="B133" s="11" t="s">
        <v>134</v>
      </c>
      <c r="C133" s="11" t="s">
        <v>102</v>
      </c>
      <c r="D133" s="11" t="s">
        <v>192</v>
      </c>
      <c r="E133" s="43">
        <v>1756</v>
      </c>
      <c r="F133" s="11">
        <v>6</v>
      </c>
      <c r="G133" s="11">
        <v>6</v>
      </c>
      <c r="H133" s="12">
        <v>100</v>
      </c>
      <c r="I133" s="53">
        <f t="shared" si="2"/>
        <v>0.54999999999999993</v>
      </c>
      <c r="J133" s="13">
        <v>4329</v>
      </c>
      <c r="K133" s="14">
        <v>721.5</v>
      </c>
      <c r="L133" s="14">
        <v>721.5</v>
      </c>
      <c r="M133" s="15">
        <v>17638</v>
      </c>
      <c r="N133" s="15">
        <v>2380.9499999999998</v>
      </c>
      <c r="O133" s="15">
        <v>15257.05</v>
      </c>
      <c r="P133" s="15">
        <v>12225.24</v>
      </c>
      <c r="Q133" s="15">
        <v>3031.81</v>
      </c>
      <c r="R133" s="11" t="s">
        <v>13</v>
      </c>
    </row>
    <row r="134" spans="1:18" ht="20.100000000000001" hidden="1" customHeight="1" x14ac:dyDescent="0.25">
      <c r="A134" s="11" t="s">
        <v>16</v>
      </c>
      <c r="B134" s="11" t="s">
        <v>182</v>
      </c>
      <c r="C134" s="11" t="s">
        <v>82</v>
      </c>
      <c r="D134" s="11" t="s">
        <v>218</v>
      </c>
      <c r="E134" s="43">
        <v>1778</v>
      </c>
      <c r="F134" s="11">
        <v>3</v>
      </c>
      <c r="G134" s="11">
        <v>6</v>
      </c>
      <c r="H134" s="12">
        <v>50</v>
      </c>
      <c r="I134" s="53">
        <f t="shared" si="2"/>
        <v>0.55000000000000004</v>
      </c>
      <c r="J134" s="13">
        <v>1670</v>
      </c>
      <c r="K134" s="14">
        <v>556.66669999999999</v>
      </c>
      <c r="L134" s="14">
        <v>278.33330000000001</v>
      </c>
      <c r="M134" s="15">
        <v>6836</v>
      </c>
      <c r="N134" s="15">
        <v>918.5</v>
      </c>
      <c r="O134" s="15">
        <v>5917.5</v>
      </c>
      <c r="P134" s="15">
        <v>4588.05</v>
      </c>
      <c r="Q134" s="15">
        <v>1329.45</v>
      </c>
      <c r="R134" s="11" t="s">
        <v>13</v>
      </c>
    </row>
    <row r="135" spans="1:18" ht="20.100000000000001" hidden="1" customHeight="1" x14ac:dyDescent="0.25">
      <c r="A135" s="11" t="s">
        <v>37</v>
      </c>
      <c r="B135" s="11" t="s">
        <v>134</v>
      </c>
      <c r="C135" s="11" t="s">
        <v>132</v>
      </c>
      <c r="D135" s="11" t="s">
        <v>133</v>
      </c>
      <c r="E135" s="43">
        <v>1801</v>
      </c>
      <c r="F135" s="11">
        <v>0</v>
      </c>
      <c r="G135" s="11">
        <v>5</v>
      </c>
      <c r="H135" s="12">
        <v>0</v>
      </c>
      <c r="I135" s="53" t="e">
        <f t="shared" si="2"/>
        <v>#DIV/0!</v>
      </c>
      <c r="J135" s="13">
        <v>0</v>
      </c>
      <c r="K135" s="14" t="s">
        <v>135</v>
      </c>
      <c r="L135" s="14">
        <v>0</v>
      </c>
      <c r="M135" s="15">
        <v>0</v>
      </c>
      <c r="N135" s="15">
        <v>0</v>
      </c>
      <c r="O135" s="15">
        <v>0</v>
      </c>
      <c r="P135" s="15">
        <v>0</v>
      </c>
      <c r="Q135" s="15">
        <v>0</v>
      </c>
      <c r="R135" s="11" t="s">
        <v>12</v>
      </c>
    </row>
    <row r="136" spans="1:18" ht="20.100000000000001" hidden="1" customHeight="1" x14ac:dyDescent="0.25">
      <c r="A136" s="11" t="s">
        <v>37</v>
      </c>
      <c r="B136" s="11" t="s">
        <v>134</v>
      </c>
      <c r="C136" s="11" t="s">
        <v>132</v>
      </c>
      <c r="D136" s="11" t="s">
        <v>133</v>
      </c>
      <c r="E136" s="43">
        <v>1805</v>
      </c>
      <c r="F136" s="11">
        <v>4</v>
      </c>
      <c r="G136" s="11">
        <v>4</v>
      </c>
      <c r="H136" s="12">
        <v>100</v>
      </c>
      <c r="I136" s="53">
        <f t="shared" si="2"/>
        <v>0.5</v>
      </c>
      <c r="J136" s="13">
        <v>1103</v>
      </c>
      <c r="K136" s="14">
        <v>275.75</v>
      </c>
      <c r="L136" s="14">
        <v>275.75</v>
      </c>
      <c r="M136" s="15">
        <v>4500</v>
      </c>
      <c r="N136" s="15">
        <v>551.5</v>
      </c>
      <c r="O136" s="15">
        <v>3948.5</v>
      </c>
      <c r="P136" s="15">
        <v>2792.45</v>
      </c>
      <c r="Q136" s="15">
        <v>1156.05</v>
      </c>
      <c r="R136" s="11" t="s">
        <v>13</v>
      </c>
    </row>
    <row r="137" spans="1:18" ht="20.100000000000001" hidden="1" customHeight="1" x14ac:dyDescent="0.25">
      <c r="A137" s="11" t="s">
        <v>138</v>
      </c>
      <c r="B137" s="11" t="s">
        <v>137</v>
      </c>
      <c r="C137" s="11" t="s">
        <v>85</v>
      </c>
      <c r="D137" s="11" t="s">
        <v>211</v>
      </c>
      <c r="E137" s="43">
        <v>1808</v>
      </c>
      <c r="F137" s="11">
        <v>12</v>
      </c>
      <c r="G137" s="11">
        <v>18</v>
      </c>
      <c r="H137" s="12">
        <v>66.666666666666671</v>
      </c>
      <c r="I137" s="53">
        <f t="shared" si="2"/>
        <v>0.5</v>
      </c>
      <c r="J137" s="13">
        <v>3708</v>
      </c>
      <c r="K137" s="14">
        <v>309</v>
      </c>
      <c r="L137" s="14">
        <v>206</v>
      </c>
      <c r="M137" s="15">
        <v>15094</v>
      </c>
      <c r="N137" s="15">
        <v>1854</v>
      </c>
      <c r="O137" s="15">
        <v>13240</v>
      </c>
      <c r="P137" s="15">
        <v>10606</v>
      </c>
      <c r="Q137" s="15">
        <v>2634</v>
      </c>
      <c r="R137" s="11" t="s">
        <v>13</v>
      </c>
    </row>
    <row r="138" spans="1:18" ht="20.100000000000001" hidden="1" customHeight="1" x14ac:dyDescent="0.25">
      <c r="A138" s="11" t="s">
        <v>37</v>
      </c>
      <c r="B138" s="11" t="s">
        <v>134</v>
      </c>
      <c r="C138" s="11" t="s">
        <v>69</v>
      </c>
      <c r="D138" s="11" t="s">
        <v>236</v>
      </c>
      <c r="E138" s="43">
        <v>1815</v>
      </c>
      <c r="F138" s="11">
        <v>4</v>
      </c>
      <c r="G138" s="11">
        <v>5</v>
      </c>
      <c r="H138" s="12">
        <v>80</v>
      </c>
      <c r="I138" s="53">
        <f t="shared" si="2"/>
        <v>0.55000000000000004</v>
      </c>
      <c r="J138" s="13">
        <v>2039</v>
      </c>
      <c r="K138" s="14">
        <v>509.75</v>
      </c>
      <c r="L138" s="14">
        <v>407.8</v>
      </c>
      <c r="M138" s="15">
        <v>8321</v>
      </c>
      <c r="N138" s="15">
        <v>1121.45</v>
      </c>
      <c r="O138" s="15">
        <v>7199.55</v>
      </c>
      <c r="P138" s="15">
        <v>5768.09</v>
      </c>
      <c r="Q138" s="15">
        <v>1431.46</v>
      </c>
      <c r="R138" s="11" t="s">
        <v>13</v>
      </c>
    </row>
    <row r="139" spans="1:18" ht="20.100000000000001" hidden="1" customHeight="1" x14ac:dyDescent="0.25">
      <c r="A139" s="11" t="s">
        <v>16</v>
      </c>
      <c r="B139" s="11" t="s">
        <v>182</v>
      </c>
      <c r="C139" s="11" t="s">
        <v>109</v>
      </c>
      <c r="D139" s="11" t="s">
        <v>185</v>
      </c>
      <c r="E139" s="43">
        <v>1825</v>
      </c>
      <c r="F139" s="11">
        <v>11</v>
      </c>
      <c r="G139" s="11">
        <v>13</v>
      </c>
      <c r="H139" s="12">
        <v>84.615384615384613</v>
      </c>
      <c r="I139" s="53">
        <f t="shared" si="2"/>
        <v>0.6</v>
      </c>
      <c r="J139" s="13">
        <v>2346</v>
      </c>
      <c r="K139" s="14">
        <v>213.27269999999999</v>
      </c>
      <c r="L139" s="14">
        <v>180.4615</v>
      </c>
      <c r="M139" s="15">
        <v>9562</v>
      </c>
      <c r="N139" s="15">
        <v>1407.6</v>
      </c>
      <c r="O139" s="15">
        <v>8154.4</v>
      </c>
      <c r="P139" s="15">
        <v>6570.88</v>
      </c>
      <c r="Q139" s="15">
        <v>1583.52</v>
      </c>
      <c r="R139" s="11" t="s">
        <v>13</v>
      </c>
    </row>
    <row r="140" spans="1:18" ht="20.100000000000001" hidden="1" customHeight="1" x14ac:dyDescent="0.25">
      <c r="A140" s="11" t="s">
        <v>20</v>
      </c>
      <c r="B140" s="11" t="s">
        <v>172</v>
      </c>
      <c r="C140" s="11" t="s">
        <v>48</v>
      </c>
      <c r="D140" s="11" t="s">
        <v>259</v>
      </c>
      <c r="E140" s="43">
        <v>1827</v>
      </c>
      <c r="F140" s="11">
        <v>3</v>
      </c>
      <c r="G140" s="11">
        <v>3</v>
      </c>
      <c r="H140" s="12">
        <v>100</v>
      </c>
      <c r="I140" s="53">
        <f t="shared" si="2"/>
        <v>0.5</v>
      </c>
      <c r="J140" s="13">
        <v>996</v>
      </c>
      <c r="K140" s="14">
        <v>332</v>
      </c>
      <c r="L140" s="14">
        <v>332</v>
      </c>
      <c r="M140" s="15">
        <v>4032</v>
      </c>
      <c r="N140" s="15">
        <v>498</v>
      </c>
      <c r="O140" s="15">
        <v>3534</v>
      </c>
      <c r="P140" s="15">
        <v>2736</v>
      </c>
      <c r="Q140" s="15">
        <v>798</v>
      </c>
      <c r="R140" s="11" t="s">
        <v>13</v>
      </c>
    </row>
    <row r="141" spans="1:18" ht="20.100000000000001" hidden="1" customHeight="1" x14ac:dyDescent="0.25">
      <c r="A141" s="11" t="s">
        <v>154</v>
      </c>
      <c r="B141" s="11" t="s">
        <v>153</v>
      </c>
      <c r="C141" s="11" t="s">
        <v>41</v>
      </c>
      <c r="D141" s="11" t="s">
        <v>266</v>
      </c>
      <c r="E141" s="43">
        <v>1839</v>
      </c>
      <c r="F141" s="11">
        <v>4</v>
      </c>
      <c r="G141" s="11">
        <v>5</v>
      </c>
      <c r="H141" s="12">
        <v>80</v>
      </c>
      <c r="I141" s="53">
        <f t="shared" si="2"/>
        <v>0.5</v>
      </c>
      <c r="J141" s="13">
        <v>427</v>
      </c>
      <c r="K141" s="14">
        <v>106.75</v>
      </c>
      <c r="L141" s="14">
        <v>85.4</v>
      </c>
      <c r="M141" s="15">
        <v>1744</v>
      </c>
      <c r="N141" s="15">
        <v>213.5</v>
      </c>
      <c r="O141" s="15">
        <v>1530.5</v>
      </c>
      <c r="P141" s="15">
        <v>1071.3499999999999</v>
      </c>
      <c r="Q141" s="15">
        <v>459.15</v>
      </c>
      <c r="R141" s="11" t="s">
        <v>13</v>
      </c>
    </row>
    <row r="142" spans="1:18" ht="20.100000000000001" hidden="1" customHeight="1" x14ac:dyDescent="0.25">
      <c r="A142" s="11" t="s">
        <v>16</v>
      </c>
      <c r="B142" s="11" t="s">
        <v>182</v>
      </c>
      <c r="C142" s="11" t="s">
        <v>60</v>
      </c>
      <c r="D142" s="11" t="s">
        <v>247</v>
      </c>
      <c r="E142" s="43">
        <v>1865</v>
      </c>
      <c r="F142" s="11">
        <v>0</v>
      </c>
      <c r="G142" s="11">
        <v>29</v>
      </c>
      <c r="H142" s="12">
        <v>0</v>
      </c>
      <c r="I142" s="53" t="e">
        <f t="shared" si="2"/>
        <v>#DIV/0!</v>
      </c>
      <c r="J142" s="13">
        <v>0</v>
      </c>
      <c r="K142" s="14" t="s">
        <v>135</v>
      </c>
      <c r="L142" s="14">
        <v>0</v>
      </c>
      <c r="M142" s="15">
        <v>0</v>
      </c>
      <c r="N142" s="15">
        <v>0</v>
      </c>
      <c r="O142" s="15">
        <v>0</v>
      </c>
      <c r="P142" s="15">
        <v>0</v>
      </c>
      <c r="Q142" s="15">
        <v>0</v>
      </c>
      <c r="R142" s="11" t="s">
        <v>12</v>
      </c>
    </row>
    <row r="143" spans="1:18" ht="20.100000000000001" hidden="1" customHeight="1" x14ac:dyDescent="0.25">
      <c r="A143" s="11" t="s">
        <v>16</v>
      </c>
      <c r="B143" s="11" t="s">
        <v>182</v>
      </c>
      <c r="C143" s="11" t="s">
        <v>62</v>
      </c>
      <c r="D143" s="11" t="s">
        <v>245</v>
      </c>
      <c r="E143" s="43">
        <v>1890</v>
      </c>
      <c r="F143" s="11">
        <v>5</v>
      </c>
      <c r="G143" s="11">
        <v>7</v>
      </c>
      <c r="H143" s="12">
        <v>71.428571428571431</v>
      </c>
      <c r="I143" s="53">
        <f t="shared" si="2"/>
        <v>0.6</v>
      </c>
      <c r="J143" s="13">
        <v>1532</v>
      </c>
      <c r="K143" s="14">
        <v>306.39999999999998</v>
      </c>
      <c r="L143" s="14">
        <v>218.8571</v>
      </c>
      <c r="M143" s="15">
        <v>6433</v>
      </c>
      <c r="N143" s="15">
        <v>919.2</v>
      </c>
      <c r="O143" s="15">
        <v>5513.8</v>
      </c>
      <c r="P143" s="15">
        <v>4184.8599999999997</v>
      </c>
      <c r="Q143" s="15">
        <v>1328.94</v>
      </c>
      <c r="R143" s="11" t="s">
        <v>13</v>
      </c>
    </row>
    <row r="144" spans="1:18" ht="20.100000000000001" hidden="1" customHeight="1" x14ac:dyDescent="0.25">
      <c r="A144" s="11" t="s">
        <v>40</v>
      </c>
      <c r="B144" s="11" t="s">
        <v>148</v>
      </c>
      <c r="C144" s="11" t="s">
        <v>45</v>
      </c>
      <c r="D144" s="11" t="s">
        <v>262</v>
      </c>
      <c r="E144" s="43">
        <v>1912</v>
      </c>
      <c r="F144" s="11">
        <v>8</v>
      </c>
      <c r="G144" s="11">
        <v>8</v>
      </c>
      <c r="H144" s="12">
        <v>100</v>
      </c>
      <c r="I144" s="53">
        <f t="shared" si="2"/>
        <v>0.55000000000000004</v>
      </c>
      <c r="J144" s="13">
        <v>5278</v>
      </c>
      <c r="K144" s="14">
        <v>659.75</v>
      </c>
      <c r="L144" s="14">
        <v>659.75</v>
      </c>
      <c r="M144" s="15">
        <v>21489</v>
      </c>
      <c r="N144" s="15">
        <v>2902.9</v>
      </c>
      <c r="O144" s="15">
        <v>18586.099999999999</v>
      </c>
      <c r="P144" s="15">
        <v>14631.47</v>
      </c>
      <c r="Q144" s="15">
        <v>3954.63</v>
      </c>
      <c r="R144" s="11" t="s">
        <v>13</v>
      </c>
    </row>
    <row r="145" spans="1:18" ht="20.100000000000001" hidden="1" customHeight="1" x14ac:dyDescent="0.25">
      <c r="A145" s="11" t="s">
        <v>16</v>
      </c>
      <c r="B145" s="11" t="s">
        <v>182</v>
      </c>
      <c r="C145" s="11" t="s">
        <v>73</v>
      </c>
      <c r="D145" s="11" t="s">
        <v>230</v>
      </c>
      <c r="E145" s="43">
        <v>1932</v>
      </c>
      <c r="F145" s="11">
        <v>12</v>
      </c>
      <c r="G145" s="11">
        <v>12</v>
      </c>
      <c r="H145" s="12">
        <v>100</v>
      </c>
      <c r="I145" s="53">
        <f t="shared" si="2"/>
        <v>0.55000000000000004</v>
      </c>
      <c r="J145" s="13">
        <v>4535</v>
      </c>
      <c r="K145" s="14">
        <v>377.91669999999999</v>
      </c>
      <c r="L145" s="14">
        <v>377.91669999999999</v>
      </c>
      <c r="M145" s="15">
        <v>18521</v>
      </c>
      <c r="N145" s="15">
        <v>2494.25</v>
      </c>
      <c r="O145" s="15">
        <v>16026.75</v>
      </c>
      <c r="P145" s="15">
        <v>12137.03</v>
      </c>
      <c r="Q145" s="15">
        <v>3889.72</v>
      </c>
      <c r="R145" s="11" t="s">
        <v>13</v>
      </c>
    </row>
    <row r="146" spans="1:18" ht="20.100000000000001" hidden="1" customHeight="1" x14ac:dyDescent="0.25">
      <c r="A146" s="11" t="s">
        <v>16</v>
      </c>
      <c r="B146" s="11" t="s">
        <v>182</v>
      </c>
      <c r="C146" s="11" t="s">
        <v>73</v>
      </c>
      <c r="D146" s="11" t="s">
        <v>230</v>
      </c>
      <c r="E146" s="43">
        <v>1944</v>
      </c>
      <c r="F146" s="11">
        <v>5</v>
      </c>
      <c r="G146" s="11">
        <v>5</v>
      </c>
      <c r="H146" s="12">
        <v>100</v>
      </c>
      <c r="I146" s="53">
        <f t="shared" si="2"/>
        <v>0.5</v>
      </c>
      <c r="J146" s="13">
        <v>1231</v>
      </c>
      <c r="K146" s="14">
        <v>246.2</v>
      </c>
      <c r="L146" s="14">
        <v>246.2</v>
      </c>
      <c r="M146" s="15">
        <v>5044</v>
      </c>
      <c r="N146" s="15">
        <v>615.5</v>
      </c>
      <c r="O146" s="15">
        <v>4428.5</v>
      </c>
      <c r="P146" s="15">
        <v>3355.85</v>
      </c>
      <c r="Q146" s="15">
        <v>1072.6500000000001</v>
      </c>
      <c r="R146" s="11" t="s">
        <v>13</v>
      </c>
    </row>
    <row r="147" spans="1:18" ht="20.100000000000001" hidden="1" customHeight="1" x14ac:dyDescent="0.25">
      <c r="A147" s="11" t="s">
        <v>16</v>
      </c>
      <c r="B147" s="11" t="s">
        <v>182</v>
      </c>
      <c r="C147" s="11" t="s">
        <v>62</v>
      </c>
      <c r="D147" s="11" t="s">
        <v>245</v>
      </c>
      <c r="E147" s="43">
        <v>1948</v>
      </c>
      <c r="F147" s="11">
        <v>6</v>
      </c>
      <c r="G147" s="11">
        <v>6</v>
      </c>
      <c r="H147" s="12">
        <v>100</v>
      </c>
      <c r="I147" s="53">
        <f t="shared" si="2"/>
        <v>0.5</v>
      </c>
      <c r="J147" s="13">
        <v>1946</v>
      </c>
      <c r="K147" s="14">
        <v>324.33330000000001</v>
      </c>
      <c r="L147" s="14">
        <v>324.33330000000001</v>
      </c>
      <c r="M147" s="15">
        <v>7974</v>
      </c>
      <c r="N147" s="15">
        <v>973</v>
      </c>
      <c r="O147" s="15">
        <v>7001</v>
      </c>
      <c r="P147" s="15">
        <v>5969.6</v>
      </c>
      <c r="Q147" s="15">
        <v>1031.4000000000001</v>
      </c>
      <c r="R147" s="11" t="s">
        <v>13</v>
      </c>
    </row>
    <row r="148" spans="1:18" ht="20.100000000000001" hidden="1" customHeight="1" x14ac:dyDescent="0.25">
      <c r="A148" s="11" t="s">
        <v>37</v>
      </c>
      <c r="B148" s="11" t="s">
        <v>134</v>
      </c>
      <c r="C148" s="11" t="s">
        <v>69</v>
      </c>
      <c r="D148" s="11" t="s">
        <v>236</v>
      </c>
      <c r="E148" s="43">
        <v>1975</v>
      </c>
      <c r="F148" s="11">
        <v>4</v>
      </c>
      <c r="G148" s="11">
        <v>4</v>
      </c>
      <c r="H148" s="12">
        <v>100</v>
      </c>
      <c r="I148" s="53">
        <f t="shared" si="2"/>
        <v>0.54999999999999993</v>
      </c>
      <c r="J148" s="13">
        <v>1666</v>
      </c>
      <c r="K148" s="14">
        <v>416.5</v>
      </c>
      <c r="L148" s="14">
        <v>416.5</v>
      </c>
      <c r="M148" s="15">
        <v>6788</v>
      </c>
      <c r="N148" s="15">
        <v>916.3</v>
      </c>
      <c r="O148" s="15">
        <v>5871.7</v>
      </c>
      <c r="P148" s="15">
        <v>4575.1899999999996</v>
      </c>
      <c r="Q148" s="15">
        <v>1296.51</v>
      </c>
      <c r="R148" s="11" t="s">
        <v>13</v>
      </c>
    </row>
    <row r="149" spans="1:18" ht="20.100000000000001" hidden="1" customHeight="1" x14ac:dyDescent="0.25">
      <c r="A149" s="11" t="s">
        <v>138</v>
      </c>
      <c r="B149" s="11" t="s">
        <v>137</v>
      </c>
      <c r="C149" s="11" t="s">
        <v>111</v>
      </c>
      <c r="D149" s="11" t="s">
        <v>183</v>
      </c>
      <c r="E149" s="43">
        <v>1985</v>
      </c>
      <c r="F149" s="11">
        <v>12</v>
      </c>
      <c r="G149" s="11">
        <v>12</v>
      </c>
      <c r="H149" s="12">
        <v>100</v>
      </c>
      <c r="I149" s="53">
        <f t="shared" si="2"/>
        <v>0.5</v>
      </c>
      <c r="J149" s="13">
        <v>3583</v>
      </c>
      <c r="K149" s="14">
        <v>298.58330000000001</v>
      </c>
      <c r="L149" s="14">
        <v>298.58330000000001</v>
      </c>
      <c r="M149" s="15">
        <v>14587</v>
      </c>
      <c r="N149" s="15">
        <v>1791.5</v>
      </c>
      <c r="O149" s="15">
        <v>12795.5</v>
      </c>
      <c r="P149" s="15">
        <v>10116.65</v>
      </c>
      <c r="Q149" s="15">
        <v>2678.85</v>
      </c>
      <c r="R149" s="11" t="s">
        <v>13</v>
      </c>
    </row>
    <row r="150" spans="1:18" ht="20.100000000000001" hidden="1" customHeight="1" x14ac:dyDescent="0.25">
      <c r="A150" s="11" t="s">
        <v>37</v>
      </c>
      <c r="B150" s="11" t="s">
        <v>134</v>
      </c>
      <c r="C150" s="11" t="s">
        <v>162</v>
      </c>
      <c r="D150" s="11" t="s">
        <v>161</v>
      </c>
      <c r="E150" s="43">
        <v>1989</v>
      </c>
      <c r="F150" s="11">
        <v>3</v>
      </c>
      <c r="G150" s="11">
        <v>3</v>
      </c>
      <c r="H150" s="12">
        <v>100</v>
      </c>
      <c r="I150" s="53">
        <f t="shared" si="2"/>
        <v>0.55000000000000004</v>
      </c>
      <c r="J150" s="13">
        <v>2178</v>
      </c>
      <c r="K150" s="14">
        <v>726</v>
      </c>
      <c r="L150" s="14">
        <v>726</v>
      </c>
      <c r="M150" s="15">
        <v>8841</v>
      </c>
      <c r="N150" s="15">
        <v>1197.9000000000001</v>
      </c>
      <c r="O150" s="15">
        <v>7643.1</v>
      </c>
      <c r="P150" s="15">
        <v>5874.27</v>
      </c>
      <c r="Q150" s="15">
        <v>1768.83</v>
      </c>
      <c r="R150" s="11" t="s">
        <v>13</v>
      </c>
    </row>
    <row r="151" spans="1:18" ht="20.100000000000001" hidden="1" customHeight="1" x14ac:dyDescent="0.25">
      <c r="A151" s="11" t="s">
        <v>16</v>
      </c>
      <c r="B151" s="11" t="s">
        <v>182</v>
      </c>
      <c r="C151" s="11" t="s">
        <v>73</v>
      </c>
      <c r="D151" s="11" t="s">
        <v>230</v>
      </c>
      <c r="E151" s="43">
        <v>1998</v>
      </c>
      <c r="F151" s="11">
        <v>6</v>
      </c>
      <c r="G151" s="11">
        <v>6</v>
      </c>
      <c r="H151" s="12">
        <v>100</v>
      </c>
      <c r="I151" s="53">
        <f t="shared" si="2"/>
        <v>0.55000000000000004</v>
      </c>
      <c r="J151" s="13">
        <v>2505</v>
      </c>
      <c r="K151" s="14">
        <v>417.5</v>
      </c>
      <c r="L151" s="14">
        <v>417.5</v>
      </c>
      <c r="M151" s="15">
        <v>10264</v>
      </c>
      <c r="N151" s="15">
        <v>1377.75</v>
      </c>
      <c r="O151" s="15">
        <v>8886.25</v>
      </c>
      <c r="P151" s="15">
        <v>8886.25</v>
      </c>
      <c r="Q151" s="15">
        <v>0</v>
      </c>
      <c r="R151" s="11" t="s">
        <v>12</v>
      </c>
    </row>
    <row r="152" spans="1:18" ht="20.100000000000001" hidden="1" customHeight="1" x14ac:dyDescent="0.25">
      <c r="A152" s="11" t="s">
        <v>20</v>
      </c>
      <c r="B152" s="11" t="s">
        <v>172</v>
      </c>
      <c r="C152" s="11" t="s">
        <v>30</v>
      </c>
      <c r="D152" s="11" t="s">
        <v>273</v>
      </c>
      <c r="E152" s="43">
        <v>2005</v>
      </c>
      <c r="F152" s="11">
        <v>9</v>
      </c>
      <c r="G152" s="11">
        <v>11</v>
      </c>
      <c r="H152" s="12">
        <v>81.818181818181813</v>
      </c>
      <c r="I152" s="53">
        <f t="shared" si="2"/>
        <v>0.54999999999999993</v>
      </c>
      <c r="J152" s="13">
        <v>6049</v>
      </c>
      <c r="K152" s="14">
        <v>672.11109999999996</v>
      </c>
      <c r="L152" s="14">
        <v>549.90909999999997</v>
      </c>
      <c r="M152" s="15">
        <v>24746</v>
      </c>
      <c r="N152" s="15">
        <v>3326.95</v>
      </c>
      <c r="O152" s="15">
        <v>21419.05</v>
      </c>
      <c r="P152" s="15">
        <v>17634.240000000002</v>
      </c>
      <c r="Q152" s="15">
        <v>3784.81</v>
      </c>
      <c r="R152" s="11" t="s">
        <v>13</v>
      </c>
    </row>
    <row r="153" spans="1:18" ht="20.100000000000001" hidden="1" customHeight="1" x14ac:dyDescent="0.25">
      <c r="A153" s="11" t="s">
        <v>22</v>
      </c>
      <c r="B153" s="11" t="s">
        <v>144</v>
      </c>
      <c r="C153" s="11" t="s">
        <v>90</v>
      </c>
      <c r="D153" s="11" t="s">
        <v>206</v>
      </c>
      <c r="E153" s="43">
        <v>2008</v>
      </c>
      <c r="F153" s="11">
        <v>2</v>
      </c>
      <c r="G153" s="11">
        <v>3</v>
      </c>
      <c r="H153" s="12">
        <v>66.666666666666671</v>
      </c>
      <c r="I153" s="53">
        <f t="shared" si="2"/>
        <v>0.5</v>
      </c>
      <c r="J153" s="13">
        <v>175</v>
      </c>
      <c r="K153" s="14">
        <v>87.5</v>
      </c>
      <c r="L153" s="14">
        <v>58.333300000000001</v>
      </c>
      <c r="M153" s="15">
        <v>707</v>
      </c>
      <c r="N153" s="15">
        <v>87.5</v>
      </c>
      <c r="O153" s="15">
        <v>619.5</v>
      </c>
      <c r="P153" s="15">
        <v>510.45</v>
      </c>
      <c r="Q153" s="15">
        <v>109.05</v>
      </c>
      <c r="R153" s="11" t="s">
        <v>13</v>
      </c>
    </row>
    <row r="154" spans="1:18" ht="20.100000000000001" hidden="1" customHeight="1" x14ac:dyDescent="0.25">
      <c r="A154" s="11" t="s">
        <v>20</v>
      </c>
      <c r="B154" s="11" t="s">
        <v>172</v>
      </c>
      <c r="C154" s="11" t="s">
        <v>30</v>
      </c>
      <c r="D154" s="11" t="s">
        <v>273</v>
      </c>
      <c r="E154" s="43">
        <v>2014</v>
      </c>
      <c r="F154" s="11">
        <v>10</v>
      </c>
      <c r="G154" s="11">
        <v>9</v>
      </c>
      <c r="H154" s="12">
        <v>111.1111111111111</v>
      </c>
      <c r="I154" s="53">
        <f t="shared" si="2"/>
        <v>0.5</v>
      </c>
      <c r="J154" s="13">
        <v>1016</v>
      </c>
      <c r="K154" s="14">
        <v>101.6</v>
      </c>
      <c r="L154" s="14">
        <v>112.88890000000001</v>
      </c>
      <c r="M154" s="15">
        <v>4124</v>
      </c>
      <c r="N154" s="15">
        <v>508</v>
      </c>
      <c r="O154" s="15">
        <v>3616</v>
      </c>
      <c r="P154" s="15">
        <v>2869.3</v>
      </c>
      <c r="Q154" s="15">
        <v>746.7</v>
      </c>
      <c r="R154" s="11" t="s">
        <v>13</v>
      </c>
    </row>
    <row r="155" spans="1:18" ht="20.100000000000001" hidden="1" customHeight="1" x14ac:dyDescent="0.25">
      <c r="A155" s="11" t="s">
        <v>167</v>
      </c>
      <c r="B155" s="11" t="s">
        <v>166</v>
      </c>
      <c r="C155" s="11" t="s">
        <v>106</v>
      </c>
      <c r="D155" s="11" t="s">
        <v>188</v>
      </c>
      <c r="E155" s="43">
        <v>2016</v>
      </c>
      <c r="F155" s="11">
        <v>11</v>
      </c>
      <c r="G155" s="11">
        <v>11</v>
      </c>
      <c r="H155" s="12">
        <v>100</v>
      </c>
      <c r="I155" s="53">
        <f t="shared" si="2"/>
        <v>0.5</v>
      </c>
      <c r="J155" s="13">
        <v>1768</v>
      </c>
      <c r="K155" s="14">
        <v>160.72730000000001</v>
      </c>
      <c r="L155" s="14">
        <v>160.72730000000001</v>
      </c>
      <c r="M155" s="15">
        <v>7328</v>
      </c>
      <c r="N155" s="15">
        <v>884</v>
      </c>
      <c r="O155" s="15">
        <v>6444</v>
      </c>
      <c r="P155" s="15">
        <v>4736.3999999999996</v>
      </c>
      <c r="Q155" s="15">
        <v>1707.6</v>
      </c>
      <c r="R155" s="11" t="s">
        <v>13</v>
      </c>
    </row>
    <row r="156" spans="1:18" ht="20.100000000000001" hidden="1" customHeight="1" x14ac:dyDescent="0.25">
      <c r="A156" s="11" t="s">
        <v>20</v>
      </c>
      <c r="B156" s="11" t="s">
        <v>172</v>
      </c>
      <c r="C156" s="11" t="s">
        <v>30</v>
      </c>
      <c r="D156" s="11" t="s">
        <v>273</v>
      </c>
      <c r="E156" s="43">
        <v>2017</v>
      </c>
      <c r="F156" s="11">
        <v>13</v>
      </c>
      <c r="G156" s="11">
        <v>12</v>
      </c>
      <c r="H156" s="12">
        <v>108.3333333333333</v>
      </c>
      <c r="I156" s="53">
        <f t="shared" si="2"/>
        <v>0.54999999999999993</v>
      </c>
      <c r="J156" s="13">
        <v>8473</v>
      </c>
      <c r="K156" s="14">
        <v>651.76919999999996</v>
      </c>
      <c r="L156" s="14">
        <v>706.08330000000001</v>
      </c>
      <c r="M156" s="15">
        <v>34460</v>
      </c>
      <c r="N156" s="15">
        <v>4660.1499999999996</v>
      </c>
      <c r="O156" s="15">
        <v>29799.85</v>
      </c>
      <c r="P156" s="15">
        <v>22516.799999999999</v>
      </c>
      <c r="Q156" s="15">
        <v>7283.05</v>
      </c>
      <c r="R156" s="11" t="s">
        <v>13</v>
      </c>
    </row>
    <row r="157" spans="1:18" ht="20.100000000000001" hidden="1" customHeight="1" x14ac:dyDescent="0.25">
      <c r="A157" s="11" t="s">
        <v>22</v>
      </c>
      <c r="B157" s="11" t="s">
        <v>144</v>
      </c>
      <c r="C157" s="11" t="s">
        <v>90</v>
      </c>
      <c r="D157" s="11" t="s">
        <v>206</v>
      </c>
      <c r="E157" s="43">
        <v>2021</v>
      </c>
      <c r="F157" s="11">
        <v>9</v>
      </c>
      <c r="G157" s="11">
        <v>9</v>
      </c>
      <c r="H157" s="12">
        <v>100</v>
      </c>
      <c r="I157" s="53">
        <f t="shared" si="2"/>
        <v>0.54999999999999993</v>
      </c>
      <c r="J157" s="13">
        <v>3396</v>
      </c>
      <c r="K157" s="14">
        <v>377.33330000000001</v>
      </c>
      <c r="L157" s="14">
        <v>377.33330000000001</v>
      </c>
      <c r="M157" s="15">
        <v>13867</v>
      </c>
      <c r="N157" s="15">
        <v>1867.8</v>
      </c>
      <c r="O157" s="15">
        <v>11999.2</v>
      </c>
      <c r="P157" s="15">
        <v>9962.14</v>
      </c>
      <c r="Q157" s="15">
        <v>2037.06</v>
      </c>
      <c r="R157" s="11" t="s">
        <v>13</v>
      </c>
    </row>
    <row r="158" spans="1:18" ht="20.100000000000001" hidden="1" customHeight="1" x14ac:dyDescent="0.25">
      <c r="A158" s="11" t="s">
        <v>20</v>
      </c>
      <c r="B158" s="11" t="s">
        <v>172</v>
      </c>
      <c r="C158" s="11" t="s">
        <v>30</v>
      </c>
      <c r="D158" s="11" t="s">
        <v>273</v>
      </c>
      <c r="E158" s="43">
        <v>2026</v>
      </c>
      <c r="F158" s="11">
        <v>24</v>
      </c>
      <c r="G158" s="11">
        <v>26</v>
      </c>
      <c r="H158" s="12">
        <v>92.307692307692307</v>
      </c>
      <c r="I158" s="53">
        <f t="shared" si="2"/>
        <v>0.55000000000000004</v>
      </c>
      <c r="J158" s="13">
        <v>11230</v>
      </c>
      <c r="K158" s="14">
        <v>467.91669999999999</v>
      </c>
      <c r="L158" s="14">
        <v>431.92309999999998</v>
      </c>
      <c r="M158" s="15">
        <v>45849</v>
      </c>
      <c r="N158" s="15">
        <v>6176.5</v>
      </c>
      <c r="O158" s="15">
        <v>39672.5</v>
      </c>
      <c r="P158" s="15">
        <v>29864.15</v>
      </c>
      <c r="Q158" s="15">
        <v>9808.35</v>
      </c>
      <c r="R158" s="11" t="s">
        <v>13</v>
      </c>
    </row>
    <row r="159" spans="1:18" ht="20.100000000000001" hidden="1" customHeight="1" x14ac:dyDescent="0.25">
      <c r="A159" s="11" t="s">
        <v>167</v>
      </c>
      <c r="B159" s="11" t="s">
        <v>166</v>
      </c>
      <c r="C159" s="11" t="s">
        <v>53</v>
      </c>
      <c r="D159" s="11" t="s">
        <v>254</v>
      </c>
      <c r="E159" s="43">
        <v>2027</v>
      </c>
      <c r="F159" s="11">
        <v>14</v>
      </c>
      <c r="G159" s="11">
        <v>16</v>
      </c>
      <c r="H159" s="12">
        <v>87.5</v>
      </c>
      <c r="I159" s="53">
        <f t="shared" si="2"/>
        <v>0.5</v>
      </c>
      <c r="J159" s="13">
        <v>5204</v>
      </c>
      <c r="K159" s="14">
        <v>371.71429999999998</v>
      </c>
      <c r="L159" s="14">
        <v>325.25</v>
      </c>
      <c r="M159" s="15">
        <v>21303</v>
      </c>
      <c r="N159" s="15">
        <v>2602</v>
      </c>
      <c r="O159" s="15">
        <v>18701</v>
      </c>
      <c r="P159" s="15">
        <v>14704.7</v>
      </c>
      <c r="Q159" s="15">
        <v>3996.3</v>
      </c>
      <c r="R159" s="11" t="s">
        <v>13</v>
      </c>
    </row>
    <row r="160" spans="1:18" ht="20.100000000000001" hidden="1" customHeight="1" x14ac:dyDescent="0.25">
      <c r="A160" s="11" t="s">
        <v>20</v>
      </c>
      <c r="B160" s="11" t="s">
        <v>172</v>
      </c>
      <c r="C160" s="11" t="s">
        <v>30</v>
      </c>
      <c r="D160" s="11" t="s">
        <v>273</v>
      </c>
      <c r="E160" s="43">
        <v>2028</v>
      </c>
      <c r="F160" s="11">
        <v>9</v>
      </c>
      <c r="G160" s="11">
        <v>8</v>
      </c>
      <c r="H160" s="12">
        <v>112.5</v>
      </c>
      <c r="I160" s="53">
        <f t="shared" si="2"/>
        <v>0.55000000000000004</v>
      </c>
      <c r="J160" s="13">
        <v>7767</v>
      </c>
      <c r="K160" s="14">
        <v>863</v>
      </c>
      <c r="L160" s="14">
        <v>970.875</v>
      </c>
      <c r="M160" s="15">
        <v>31409</v>
      </c>
      <c r="N160" s="15">
        <v>4271.8500000000004</v>
      </c>
      <c r="O160" s="15">
        <v>27137.15</v>
      </c>
      <c r="P160" s="15">
        <v>20223.009999999998</v>
      </c>
      <c r="Q160" s="15">
        <v>6914.14</v>
      </c>
      <c r="R160" s="11" t="s">
        <v>13</v>
      </c>
    </row>
    <row r="161" spans="1:18" ht="20.100000000000001" hidden="1" customHeight="1" x14ac:dyDescent="0.25">
      <c r="A161" s="11" t="s">
        <v>20</v>
      </c>
      <c r="B161" s="11" t="s">
        <v>172</v>
      </c>
      <c r="C161" s="11" t="s">
        <v>223</v>
      </c>
      <c r="D161" s="11" t="s">
        <v>222</v>
      </c>
      <c r="E161" s="43">
        <v>2039</v>
      </c>
      <c r="F161" s="11">
        <v>13</v>
      </c>
      <c r="G161" s="11">
        <v>13</v>
      </c>
      <c r="H161" s="12">
        <v>100</v>
      </c>
      <c r="I161" s="53">
        <f t="shared" si="2"/>
        <v>0.5</v>
      </c>
      <c r="J161" s="13">
        <v>2586</v>
      </c>
      <c r="K161" s="14">
        <v>198.92310000000001</v>
      </c>
      <c r="L161" s="14">
        <v>198.92310000000001</v>
      </c>
      <c r="M161" s="15">
        <v>10573</v>
      </c>
      <c r="N161" s="15">
        <v>1293</v>
      </c>
      <c r="O161" s="15">
        <v>9280</v>
      </c>
      <c r="P161" s="15">
        <v>7504.6</v>
      </c>
      <c r="Q161" s="15">
        <v>1775.4</v>
      </c>
      <c r="R161" s="11" t="s">
        <v>13</v>
      </c>
    </row>
    <row r="162" spans="1:18" ht="20.100000000000001" hidden="1" customHeight="1" x14ac:dyDescent="0.25">
      <c r="A162" s="11" t="s">
        <v>20</v>
      </c>
      <c r="B162" s="11" t="s">
        <v>172</v>
      </c>
      <c r="C162" s="11" t="s">
        <v>30</v>
      </c>
      <c r="D162" s="11" t="s">
        <v>273</v>
      </c>
      <c r="E162" s="43">
        <v>2051</v>
      </c>
      <c r="F162" s="11">
        <v>2</v>
      </c>
      <c r="G162" s="11">
        <v>3</v>
      </c>
      <c r="H162" s="12">
        <v>66.666666666666671</v>
      </c>
      <c r="I162" s="53">
        <f t="shared" si="2"/>
        <v>0.5</v>
      </c>
      <c r="J162" s="13">
        <v>618</v>
      </c>
      <c r="K162" s="14">
        <v>309</v>
      </c>
      <c r="L162" s="14">
        <v>206</v>
      </c>
      <c r="M162" s="15">
        <v>2509</v>
      </c>
      <c r="N162" s="15">
        <v>309</v>
      </c>
      <c r="O162" s="15">
        <v>2200</v>
      </c>
      <c r="P162" s="15">
        <v>1709.2</v>
      </c>
      <c r="Q162" s="15">
        <v>490.8</v>
      </c>
      <c r="R162" s="11" t="s">
        <v>13</v>
      </c>
    </row>
    <row r="163" spans="1:18" ht="20.100000000000001" hidden="1" customHeight="1" x14ac:dyDescent="0.25">
      <c r="A163" s="11" t="s">
        <v>22</v>
      </c>
      <c r="B163" s="11" t="s">
        <v>144</v>
      </c>
      <c r="C163" s="11" t="s">
        <v>68</v>
      </c>
      <c r="D163" s="11" t="s">
        <v>237</v>
      </c>
      <c r="E163" s="43">
        <v>2058</v>
      </c>
      <c r="F163" s="11">
        <v>0</v>
      </c>
      <c r="G163" s="11">
        <v>0</v>
      </c>
      <c r="H163" s="12" t="s">
        <v>135</v>
      </c>
      <c r="I163" s="53" t="e">
        <f t="shared" si="2"/>
        <v>#DIV/0!</v>
      </c>
      <c r="J163" s="13">
        <v>0</v>
      </c>
      <c r="K163" s="14" t="s">
        <v>135</v>
      </c>
      <c r="L163" s="14" t="s">
        <v>135</v>
      </c>
      <c r="M163" s="15">
        <v>0</v>
      </c>
      <c r="N163" s="15">
        <v>0</v>
      </c>
      <c r="O163" s="15">
        <v>0</v>
      </c>
      <c r="P163" s="15">
        <v>0</v>
      </c>
      <c r="Q163" s="15">
        <v>0</v>
      </c>
      <c r="R163" s="11" t="s">
        <v>12</v>
      </c>
    </row>
    <row r="164" spans="1:18" ht="20.100000000000001" hidden="1" customHeight="1" x14ac:dyDescent="0.25">
      <c r="A164" s="11" t="s">
        <v>20</v>
      </c>
      <c r="B164" s="11" t="s">
        <v>172</v>
      </c>
      <c r="C164" s="11" t="s">
        <v>36</v>
      </c>
      <c r="D164" s="11" t="s">
        <v>269</v>
      </c>
      <c r="E164" s="43">
        <v>2063</v>
      </c>
      <c r="F164" s="11">
        <v>8</v>
      </c>
      <c r="G164" s="11">
        <v>8</v>
      </c>
      <c r="H164" s="12">
        <v>100</v>
      </c>
      <c r="I164" s="53">
        <f t="shared" si="2"/>
        <v>0.5</v>
      </c>
      <c r="J164" s="13">
        <v>1704</v>
      </c>
      <c r="K164" s="14">
        <v>213</v>
      </c>
      <c r="L164" s="14">
        <v>213</v>
      </c>
      <c r="M164" s="15">
        <v>6948</v>
      </c>
      <c r="N164" s="15">
        <v>852</v>
      </c>
      <c r="O164" s="15">
        <v>6096</v>
      </c>
      <c r="P164" s="15">
        <v>4267.2</v>
      </c>
      <c r="Q164" s="15">
        <v>1828.8</v>
      </c>
      <c r="R164" s="11" t="s">
        <v>13</v>
      </c>
    </row>
    <row r="165" spans="1:18" ht="20.100000000000001" hidden="1" customHeight="1" x14ac:dyDescent="0.25">
      <c r="A165" s="11" t="s">
        <v>20</v>
      </c>
      <c r="B165" s="11" t="s">
        <v>172</v>
      </c>
      <c r="C165" s="11" t="s">
        <v>30</v>
      </c>
      <c r="D165" s="11" t="s">
        <v>273</v>
      </c>
      <c r="E165" s="43">
        <v>2064</v>
      </c>
      <c r="F165" s="11">
        <v>7</v>
      </c>
      <c r="G165" s="11">
        <v>7</v>
      </c>
      <c r="H165" s="12">
        <v>100</v>
      </c>
      <c r="I165" s="53">
        <f t="shared" si="2"/>
        <v>0.55000000000000004</v>
      </c>
      <c r="J165" s="13">
        <v>4100</v>
      </c>
      <c r="K165" s="14">
        <v>585.71429999999998</v>
      </c>
      <c r="L165" s="14">
        <v>585.71429999999998</v>
      </c>
      <c r="M165" s="15">
        <v>16736</v>
      </c>
      <c r="N165" s="15">
        <v>2255</v>
      </c>
      <c r="O165" s="15">
        <v>14481</v>
      </c>
      <c r="P165" s="15">
        <v>10682.1</v>
      </c>
      <c r="Q165" s="15">
        <v>3798.9</v>
      </c>
      <c r="R165" s="11" t="s">
        <v>13</v>
      </c>
    </row>
    <row r="166" spans="1:18" ht="20.100000000000001" hidden="1" customHeight="1" x14ac:dyDescent="0.25">
      <c r="A166" s="11" t="s">
        <v>20</v>
      </c>
      <c r="B166" s="11" t="s">
        <v>172</v>
      </c>
      <c r="C166" s="11" t="s">
        <v>30</v>
      </c>
      <c r="D166" s="11" t="s">
        <v>273</v>
      </c>
      <c r="E166" s="43">
        <v>2068</v>
      </c>
      <c r="F166" s="11">
        <v>8</v>
      </c>
      <c r="G166" s="11">
        <v>8</v>
      </c>
      <c r="H166" s="12">
        <v>100</v>
      </c>
      <c r="I166" s="53">
        <f t="shared" si="2"/>
        <v>0.55000000000000004</v>
      </c>
      <c r="J166" s="13">
        <v>4166</v>
      </c>
      <c r="K166" s="14">
        <v>520.75</v>
      </c>
      <c r="L166" s="14">
        <v>520.75</v>
      </c>
      <c r="M166" s="15">
        <v>16972</v>
      </c>
      <c r="N166" s="15">
        <v>2291.3000000000002</v>
      </c>
      <c r="O166" s="15">
        <v>14680.7</v>
      </c>
      <c r="P166" s="15">
        <v>12227.59</v>
      </c>
      <c r="Q166" s="15">
        <v>2453.11</v>
      </c>
      <c r="R166" s="11" t="s">
        <v>13</v>
      </c>
    </row>
    <row r="167" spans="1:18" ht="20.100000000000001" hidden="1" customHeight="1" x14ac:dyDescent="0.25">
      <c r="A167" s="11" t="s">
        <v>167</v>
      </c>
      <c r="B167" s="11" t="s">
        <v>166</v>
      </c>
      <c r="C167" s="11" t="s">
        <v>101</v>
      </c>
      <c r="D167" s="11" t="s">
        <v>193</v>
      </c>
      <c r="E167" s="43">
        <v>2077</v>
      </c>
      <c r="F167" s="11">
        <v>6</v>
      </c>
      <c r="G167" s="11">
        <v>9</v>
      </c>
      <c r="H167" s="12">
        <v>66.666666666666671</v>
      </c>
      <c r="I167" s="53">
        <f t="shared" si="2"/>
        <v>0.5</v>
      </c>
      <c r="J167" s="13">
        <v>1629</v>
      </c>
      <c r="K167" s="14">
        <v>271.5</v>
      </c>
      <c r="L167" s="14">
        <v>181</v>
      </c>
      <c r="M167" s="15">
        <v>6648</v>
      </c>
      <c r="N167" s="15">
        <v>814.5</v>
      </c>
      <c r="O167" s="15">
        <v>5833.5</v>
      </c>
      <c r="P167" s="15">
        <v>4218.45</v>
      </c>
      <c r="Q167" s="15">
        <v>1615.05</v>
      </c>
      <c r="R167" s="11" t="s">
        <v>13</v>
      </c>
    </row>
    <row r="168" spans="1:18" ht="20.100000000000001" hidden="1" customHeight="1" x14ac:dyDescent="0.25">
      <c r="A168" s="11" t="s">
        <v>22</v>
      </c>
      <c r="B168" s="11" t="s">
        <v>144</v>
      </c>
      <c r="C168" s="11" t="s">
        <v>29</v>
      </c>
      <c r="D168" s="11" t="s">
        <v>274</v>
      </c>
      <c r="E168" s="43">
        <v>2083</v>
      </c>
      <c r="F168" s="11">
        <v>11</v>
      </c>
      <c r="G168" s="11">
        <v>11</v>
      </c>
      <c r="H168" s="12">
        <v>100</v>
      </c>
      <c r="I168" s="53">
        <f t="shared" si="2"/>
        <v>0.5</v>
      </c>
      <c r="J168" s="13">
        <v>3453</v>
      </c>
      <c r="K168" s="14">
        <v>313.90910000000002</v>
      </c>
      <c r="L168" s="14">
        <v>313.90910000000002</v>
      </c>
      <c r="M168" s="15">
        <v>14062</v>
      </c>
      <c r="N168" s="15">
        <v>1726.5</v>
      </c>
      <c r="O168" s="15">
        <v>12335.5</v>
      </c>
      <c r="P168" s="15">
        <v>10355.049999999999</v>
      </c>
      <c r="Q168" s="15">
        <v>1980.45</v>
      </c>
      <c r="R168" s="11" t="s">
        <v>13</v>
      </c>
    </row>
    <row r="169" spans="1:18" ht="20.100000000000001" hidden="1" customHeight="1" x14ac:dyDescent="0.25">
      <c r="A169" s="11" t="s">
        <v>20</v>
      </c>
      <c r="B169" s="11" t="s">
        <v>172</v>
      </c>
      <c r="C169" s="11" t="s">
        <v>87</v>
      </c>
      <c r="D169" s="11" t="s">
        <v>209</v>
      </c>
      <c r="E169" s="43">
        <v>2086</v>
      </c>
      <c r="F169" s="11">
        <v>5</v>
      </c>
      <c r="G169" s="11">
        <v>5</v>
      </c>
      <c r="H169" s="12">
        <v>100</v>
      </c>
      <c r="I169" s="53">
        <f t="shared" si="2"/>
        <v>0.6</v>
      </c>
      <c r="J169" s="13">
        <v>1219</v>
      </c>
      <c r="K169" s="14">
        <v>243.8</v>
      </c>
      <c r="L169" s="14">
        <v>243.8</v>
      </c>
      <c r="M169" s="15">
        <v>4984</v>
      </c>
      <c r="N169" s="15">
        <v>731.4</v>
      </c>
      <c r="O169" s="15">
        <v>4252.6000000000004</v>
      </c>
      <c r="P169" s="15">
        <v>3082.72</v>
      </c>
      <c r="Q169" s="15">
        <v>1169.8800000000001</v>
      </c>
      <c r="R169" s="11" t="s">
        <v>13</v>
      </c>
    </row>
    <row r="170" spans="1:18" ht="20.100000000000001" hidden="1" customHeight="1" x14ac:dyDescent="0.25">
      <c r="A170" s="11" t="s">
        <v>20</v>
      </c>
      <c r="B170" s="11" t="s">
        <v>172</v>
      </c>
      <c r="C170" s="11" t="s">
        <v>30</v>
      </c>
      <c r="D170" s="11" t="s">
        <v>273</v>
      </c>
      <c r="E170" s="43">
        <v>2092</v>
      </c>
      <c r="F170" s="11">
        <v>11</v>
      </c>
      <c r="G170" s="11">
        <v>11</v>
      </c>
      <c r="H170" s="12">
        <v>100</v>
      </c>
      <c r="I170" s="53">
        <f t="shared" si="2"/>
        <v>0.54999999999999993</v>
      </c>
      <c r="J170" s="13">
        <v>16963</v>
      </c>
      <c r="K170" s="14">
        <v>1542.0908999999999</v>
      </c>
      <c r="L170" s="14">
        <v>1542.0908999999999</v>
      </c>
      <c r="M170" s="15">
        <v>68792</v>
      </c>
      <c r="N170" s="15">
        <v>9329.65</v>
      </c>
      <c r="O170" s="15">
        <v>59462.35</v>
      </c>
      <c r="P170" s="15">
        <v>55758.15</v>
      </c>
      <c r="Q170" s="15">
        <v>3704.2</v>
      </c>
      <c r="R170" s="11" t="s">
        <v>13</v>
      </c>
    </row>
    <row r="171" spans="1:18" ht="20.100000000000001" hidden="1" customHeight="1" x14ac:dyDescent="0.25">
      <c r="A171" s="11" t="s">
        <v>20</v>
      </c>
      <c r="B171" s="11" t="s">
        <v>172</v>
      </c>
      <c r="C171" s="11" t="s">
        <v>217</v>
      </c>
      <c r="D171" s="11" t="s">
        <v>216</v>
      </c>
      <c r="E171" s="43">
        <v>2093</v>
      </c>
      <c r="F171" s="11">
        <v>8</v>
      </c>
      <c r="G171" s="11">
        <v>8</v>
      </c>
      <c r="H171" s="12">
        <v>100</v>
      </c>
      <c r="I171" s="53">
        <f t="shared" si="2"/>
        <v>0.5</v>
      </c>
      <c r="J171" s="13">
        <v>1288</v>
      </c>
      <c r="K171" s="14">
        <v>161</v>
      </c>
      <c r="L171" s="14">
        <v>161</v>
      </c>
      <c r="M171" s="15">
        <v>5248</v>
      </c>
      <c r="N171" s="15">
        <v>644</v>
      </c>
      <c r="O171" s="15">
        <v>4604</v>
      </c>
      <c r="P171" s="15">
        <v>3496</v>
      </c>
      <c r="Q171" s="15">
        <v>1108</v>
      </c>
      <c r="R171" s="11" t="s">
        <v>13</v>
      </c>
    </row>
    <row r="172" spans="1:18" ht="20.100000000000001" hidden="1" customHeight="1" x14ac:dyDescent="0.25">
      <c r="A172" s="11" t="s">
        <v>20</v>
      </c>
      <c r="B172" s="11" t="s">
        <v>172</v>
      </c>
      <c r="C172" s="11" t="s">
        <v>30</v>
      </c>
      <c r="D172" s="11" t="s">
        <v>273</v>
      </c>
      <c r="E172" s="43">
        <v>2099</v>
      </c>
      <c r="F172" s="11">
        <v>5</v>
      </c>
      <c r="G172" s="11">
        <v>5</v>
      </c>
      <c r="H172" s="12">
        <v>100</v>
      </c>
      <c r="I172" s="53">
        <f t="shared" si="2"/>
        <v>0.54999999999999993</v>
      </c>
      <c r="J172" s="13">
        <v>7773</v>
      </c>
      <c r="K172" s="14">
        <v>1554.6</v>
      </c>
      <c r="L172" s="14">
        <v>1554.6</v>
      </c>
      <c r="M172" s="15">
        <v>31428</v>
      </c>
      <c r="N172" s="15">
        <v>4275.1499999999996</v>
      </c>
      <c r="O172" s="15">
        <v>27152.85</v>
      </c>
      <c r="P172" s="15">
        <v>19401.5</v>
      </c>
      <c r="Q172" s="15">
        <v>7751.35</v>
      </c>
      <c r="R172" s="11" t="s">
        <v>13</v>
      </c>
    </row>
    <row r="173" spans="1:18" ht="20.100000000000001" hidden="1" customHeight="1" x14ac:dyDescent="0.25">
      <c r="A173" s="11" t="s">
        <v>22</v>
      </c>
      <c r="B173" s="11" t="s">
        <v>144</v>
      </c>
      <c r="C173" s="11" t="s">
        <v>29</v>
      </c>
      <c r="D173" s="11" t="s">
        <v>274</v>
      </c>
      <c r="E173" s="43">
        <v>2101</v>
      </c>
      <c r="F173" s="11">
        <v>7</v>
      </c>
      <c r="G173" s="11">
        <v>7</v>
      </c>
      <c r="H173" s="12">
        <v>100</v>
      </c>
      <c r="I173" s="53">
        <f t="shared" si="2"/>
        <v>0.54999999999999993</v>
      </c>
      <c r="J173" s="13">
        <v>4289</v>
      </c>
      <c r="K173" s="14">
        <v>612.71429999999998</v>
      </c>
      <c r="L173" s="14">
        <v>612.71429999999998</v>
      </c>
      <c r="M173" s="15">
        <v>17482</v>
      </c>
      <c r="N173" s="15">
        <v>2358.9499999999998</v>
      </c>
      <c r="O173" s="15">
        <v>15123.05</v>
      </c>
      <c r="P173" s="15">
        <v>11525.14</v>
      </c>
      <c r="Q173" s="15">
        <v>3597.91</v>
      </c>
      <c r="R173" s="11" t="s">
        <v>13</v>
      </c>
    </row>
    <row r="174" spans="1:18" ht="20.100000000000001" hidden="1" customHeight="1" x14ac:dyDescent="0.25">
      <c r="A174" s="11" t="s">
        <v>20</v>
      </c>
      <c r="B174" s="11" t="s">
        <v>172</v>
      </c>
      <c r="C174" s="11" t="s">
        <v>87</v>
      </c>
      <c r="D174" s="11" t="s">
        <v>209</v>
      </c>
      <c r="E174" s="43">
        <v>2104</v>
      </c>
      <c r="F174" s="11">
        <v>6</v>
      </c>
      <c r="G174" s="11">
        <v>6</v>
      </c>
      <c r="H174" s="12">
        <v>100</v>
      </c>
      <c r="I174" s="53">
        <f t="shared" si="2"/>
        <v>0.5</v>
      </c>
      <c r="J174" s="13">
        <v>477</v>
      </c>
      <c r="K174" s="14">
        <v>79.5</v>
      </c>
      <c r="L174" s="14">
        <v>79.5</v>
      </c>
      <c r="M174" s="15">
        <v>1992</v>
      </c>
      <c r="N174" s="15">
        <v>238.5</v>
      </c>
      <c r="O174" s="15">
        <v>1753.5</v>
      </c>
      <c r="P174" s="15">
        <v>1304.55</v>
      </c>
      <c r="Q174" s="15">
        <v>448.95</v>
      </c>
      <c r="R174" s="11" t="s">
        <v>13</v>
      </c>
    </row>
    <row r="175" spans="1:18" ht="20.100000000000001" hidden="1" customHeight="1" x14ac:dyDescent="0.25">
      <c r="A175" s="11" t="s">
        <v>22</v>
      </c>
      <c r="B175" s="11" t="s">
        <v>144</v>
      </c>
      <c r="C175" s="11" t="s">
        <v>90</v>
      </c>
      <c r="D175" s="11" t="s">
        <v>206</v>
      </c>
      <c r="E175" s="43">
        <v>2105</v>
      </c>
      <c r="F175" s="11">
        <v>9</v>
      </c>
      <c r="G175" s="11">
        <v>10</v>
      </c>
      <c r="H175" s="12">
        <v>90</v>
      </c>
      <c r="I175" s="53">
        <f t="shared" si="2"/>
        <v>0.5</v>
      </c>
      <c r="J175" s="13">
        <v>3318</v>
      </c>
      <c r="K175" s="14">
        <v>368.66669999999999</v>
      </c>
      <c r="L175" s="14">
        <v>331.8</v>
      </c>
      <c r="M175" s="15">
        <v>13569</v>
      </c>
      <c r="N175" s="15">
        <v>1659</v>
      </c>
      <c r="O175" s="15">
        <v>11910</v>
      </c>
      <c r="P175" s="15">
        <v>9724.5</v>
      </c>
      <c r="Q175" s="15">
        <v>2185.5</v>
      </c>
      <c r="R175" s="11" t="s">
        <v>13</v>
      </c>
    </row>
    <row r="176" spans="1:18" ht="20.100000000000001" hidden="1" customHeight="1" x14ac:dyDescent="0.25">
      <c r="A176" s="11" t="s">
        <v>20</v>
      </c>
      <c r="B176" s="11" t="s">
        <v>172</v>
      </c>
      <c r="C176" s="11" t="s">
        <v>30</v>
      </c>
      <c r="D176" s="11" t="s">
        <v>273</v>
      </c>
      <c r="E176" s="43">
        <v>2106</v>
      </c>
      <c r="F176" s="11">
        <v>6</v>
      </c>
      <c r="G176" s="11">
        <v>7</v>
      </c>
      <c r="H176" s="12">
        <v>85.714285714285708</v>
      </c>
      <c r="I176" s="53">
        <f t="shared" si="2"/>
        <v>0.5</v>
      </c>
      <c r="J176" s="13">
        <v>1094</v>
      </c>
      <c r="K176" s="14">
        <v>182.33330000000001</v>
      </c>
      <c r="L176" s="14">
        <v>156.28569999999999</v>
      </c>
      <c r="M176" s="15">
        <v>4502</v>
      </c>
      <c r="N176" s="15">
        <v>547</v>
      </c>
      <c r="O176" s="15">
        <v>3955</v>
      </c>
      <c r="P176" s="15">
        <v>2918.5</v>
      </c>
      <c r="Q176" s="15">
        <v>1036.5</v>
      </c>
      <c r="R176" s="11" t="s">
        <v>13</v>
      </c>
    </row>
    <row r="177" spans="1:18" ht="20.100000000000001" hidden="1" customHeight="1" x14ac:dyDescent="0.25">
      <c r="A177" s="11" t="s">
        <v>20</v>
      </c>
      <c r="B177" s="11" t="s">
        <v>172</v>
      </c>
      <c r="C177" s="11" t="s">
        <v>91</v>
      </c>
      <c r="D177" s="11" t="s">
        <v>205</v>
      </c>
      <c r="E177" s="43">
        <v>2107</v>
      </c>
      <c r="F177" s="11">
        <v>8</v>
      </c>
      <c r="G177" s="11">
        <v>9</v>
      </c>
      <c r="H177" s="12">
        <v>88.888888888888886</v>
      </c>
      <c r="I177" s="53">
        <f t="shared" si="2"/>
        <v>0.55000000000000004</v>
      </c>
      <c r="J177" s="13">
        <v>3034</v>
      </c>
      <c r="K177" s="14">
        <v>379.25</v>
      </c>
      <c r="L177" s="14">
        <v>337.11110000000002</v>
      </c>
      <c r="M177" s="15">
        <v>12413</v>
      </c>
      <c r="N177" s="15">
        <v>1668.7</v>
      </c>
      <c r="O177" s="15">
        <v>10744.3</v>
      </c>
      <c r="P177" s="15">
        <v>8200.81</v>
      </c>
      <c r="Q177" s="15">
        <v>2543.4899999999998</v>
      </c>
      <c r="R177" s="11" t="s">
        <v>13</v>
      </c>
    </row>
    <row r="178" spans="1:18" ht="20.100000000000001" hidden="1" customHeight="1" x14ac:dyDescent="0.25">
      <c r="A178" s="11" t="s">
        <v>167</v>
      </c>
      <c r="B178" s="11" t="s">
        <v>166</v>
      </c>
      <c r="C178" s="11" t="s">
        <v>120</v>
      </c>
      <c r="D178" s="11" t="s">
        <v>165</v>
      </c>
      <c r="E178" s="43">
        <v>2110</v>
      </c>
      <c r="F178" s="11">
        <v>2</v>
      </c>
      <c r="G178" s="11">
        <v>3</v>
      </c>
      <c r="H178" s="12">
        <v>66.666666666666671</v>
      </c>
      <c r="I178" s="53">
        <f t="shared" si="2"/>
        <v>0.5</v>
      </c>
      <c r="J178" s="13">
        <v>268</v>
      </c>
      <c r="K178" s="14">
        <v>134</v>
      </c>
      <c r="L178" s="14">
        <v>89.333299999999994</v>
      </c>
      <c r="M178" s="15">
        <v>1096</v>
      </c>
      <c r="N178" s="15">
        <v>134</v>
      </c>
      <c r="O178" s="15">
        <v>962</v>
      </c>
      <c r="P178" s="15">
        <v>684.2</v>
      </c>
      <c r="Q178" s="15">
        <v>277.8</v>
      </c>
      <c r="R178" s="11" t="s">
        <v>13</v>
      </c>
    </row>
    <row r="179" spans="1:18" ht="20.100000000000001" hidden="1" customHeight="1" x14ac:dyDescent="0.25">
      <c r="A179" s="11" t="s">
        <v>22</v>
      </c>
      <c r="B179" s="11" t="s">
        <v>144</v>
      </c>
      <c r="C179" s="11" t="s">
        <v>90</v>
      </c>
      <c r="D179" s="11" t="s">
        <v>206</v>
      </c>
      <c r="E179" s="43">
        <v>2114</v>
      </c>
      <c r="F179" s="11">
        <v>0</v>
      </c>
      <c r="G179" s="11">
        <v>0</v>
      </c>
      <c r="H179" s="12" t="s">
        <v>135</v>
      </c>
      <c r="I179" s="53" t="e">
        <f t="shared" si="2"/>
        <v>#DIV/0!</v>
      </c>
      <c r="J179" s="13">
        <v>0</v>
      </c>
      <c r="K179" s="14" t="s">
        <v>135</v>
      </c>
      <c r="L179" s="14" t="s">
        <v>135</v>
      </c>
      <c r="M179" s="15">
        <v>0</v>
      </c>
      <c r="N179" s="15">
        <v>0</v>
      </c>
      <c r="O179" s="15">
        <v>0</v>
      </c>
      <c r="P179" s="15">
        <v>0</v>
      </c>
      <c r="Q179" s="15">
        <v>0</v>
      </c>
      <c r="R179" s="11" t="s">
        <v>12</v>
      </c>
    </row>
    <row r="180" spans="1:18" ht="20.100000000000001" hidden="1" customHeight="1" x14ac:dyDescent="0.25">
      <c r="A180" s="11" t="s">
        <v>20</v>
      </c>
      <c r="B180" s="11" t="s">
        <v>172</v>
      </c>
      <c r="C180" s="11" t="s">
        <v>30</v>
      </c>
      <c r="D180" s="11" t="s">
        <v>273</v>
      </c>
      <c r="E180" s="43">
        <v>2116</v>
      </c>
      <c r="F180" s="11">
        <v>20</v>
      </c>
      <c r="G180" s="11">
        <v>21</v>
      </c>
      <c r="H180" s="12">
        <v>95.238095238095241</v>
      </c>
      <c r="I180" s="53">
        <f t="shared" si="2"/>
        <v>0.54999999999999993</v>
      </c>
      <c r="J180" s="13">
        <v>8278</v>
      </c>
      <c r="K180" s="14">
        <v>413.9</v>
      </c>
      <c r="L180" s="14">
        <v>394.19049999999999</v>
      </c>
      <c r="M180" s="15">
        <v>33495</v>
      </c>
      <c r="N180" s="15">
        <v>4552.8999999999996</v>
      </c>
      <c r="O180" s="15">
        <v>28942.1</v>
      </c>
      <c r="P180" s="15">
        <v>23953.07</v>
      </c>
      <c r="Q180" s="15">
        <v>4989.03</v>
      </c>
      <c r="R180" s="11" t="s">
        <v>13</v>
      </c>
    </row>
    <row r="181" spans="1:18" ht="20.100000000000001" hidden="1" customHeight="1" x14ac:dyDescent="0.25">
      <c r="A181" s="11" t="s">
        <v>20</v>
      </c>
      <c r="B181" s="11" t="s">
        <v>172</v>
      </c>
      <c r="C181" s="11" t="s">
        <v>87</v>
      </c>
      <c r="D181" s="11" t="s">
        <v>209</v>
      </c>
      <c r="E181" s="43">
        <v>2124</v>
      </c>
      <c r="F181" s="11">
        <v>12</v>
      </c>
      <c r="G181" s="11">
        <v>13</v>
      </c>
      <c r="H181" s="12">
        <v>92.307692307692307</v>
      </c>
      <c r="I181" s="53">
        <f t="shared" si="2"/>
        <v>0.55000000000000004</v>
      </c>
      <c r="J181" s="13">
        <v>4716</v>
      </c>
      <c r="K181" s="14">
        <v>393</v>
      </c>
      <c r="L181" s="14">
        <v>362.76920000000001</v>
      </c>
      <c r="M181" s="15">
        <v>19240</v>
      </c>
      <c r="N181" s="15">
        <v>2593.8000000000002</v>
      </c>
      <c r="O181" s="15">
        <v>16646.2</v>
      </c>
      <c r="P181" s="15">
        <v>12179.44</v>
      </c>
      <c r="Q181" s="15">
        <v>4466.76</v>
      </c>
      <c r="R181" s="11" t="s">
        <v>13</v>
      </c>
    </row>
    <row r="182" spans="1:18" ht="20.100000000000001" hidden="1" customHeight="1" x14ac:dyDescent="0.25">
      <c r="A182" s="11" t="s">
        <v>167</v>
      </c>
      <c r="B182" s="11" t="s">
        <v>166</v>
      </c>
      <c r="C182" s="11" t="s">
        <v>98</v>
      </c>
      <c r="D182" s="11" t="s">
        <v>198</v>
      </c>
      <c r="E182" s="43">
        <v>2130</v>
      </c>
      <c r="F182" s="11">
        <v>3</v>
      </c>
      <c r="G182" s="11">
        <v>3</v>
      </c>
      <c r="H182" s="12">
        <v>100</v>
      </c>
      <c r="I182" s="53">
        <f t="shared" si="2"/>
        <v>0.54999999999999993</v>
      </c>
      <c r="J182" s="13">
        <v>2422</v>
      </c>
      <c r="K182" s="14">
        <v>807.33330000000001</v>
      </c>
      <c r="L182" s="14">
        <v>807.33330000000001</v>
      </c>
      <c r="M182" s="15">
        <v>9944</v>
      </c>
      <c r="N182" s="15">
        <v>1332.1</v>
      </c>
      <c r="O182" s="15">
        <v>8611.9</v>
      </c>
      <c r="P182" s="15">
        <v>6131.83</v>
      </c>
      <c r="Q182" s="15">
        <v>2480.0700000000002</v>
      </c>
      <c r="R182" s="11" t="s">
        <v>13</v>
      </c>
    </row>
    <row r="183" spans="1:18" ht="20.100000000000001" hidden="1" customHeight="1" x14ac:dyDescent="0.25">
      <c r="A183" s="11" t="s">
        <v>167</v>
      </c>
      <c r="B183" s="11" t="s">
        <v>166</v>
      </c>
      <c r="C183" s="11" t="s">
        <v>65</v>
      </c>
      <c r="D183" s="11" t="s">
        <v>242</v>
      </c>
      <c r="E183" s="43">
        <v>2145</v>
      </c>
      <c r="F183" s="11">
        <v>7</v>
      </c>
      <c r="G183" s="11">
        <v>7</v>
      </c>
      <c r="H183" s="12">
        <v>100</v>
      </c>
      <c r="I183" s="53">
        <f t="shared" si="2"/>
        <v>0.5</v>
      </c>
      <c r="J183" s="13">
        <v>2166</v>
      </c>
      <c r="K183" s="14">
        <v>309.42860000000002</v>
      </c>
      <c r="L183" s="14">
        <v>309.42860000000002</v>
      </c>
      <c r="M183" s="15">
        <v>8852</v>
      </c>
      <c r="N183" s="15">
        <v>1083</v>
      </c>
      <c r="O183" s="15">
        <v>7769</v>
      </c>
      <c r="P183" s="15">
        <v>6034.4</v>
      </c>
      <c r="Q183" s="15">
        <v>1734.6</v>
      </c>
      <c r="R183" s="11" t="s">
        <v>13</v>
      </c>
    </row>
    <row r="184" spans="1:18" ht="20.100000000000001" hidden="1" customHeight="1" x14ac:dyDescent="0.25">
      <c r="A184" s="11" t="s">
        <v>167</v>
      </c>
      <c r="B184" s="11" t="s">
        <v>166</v>
      </c>
      <c r="C184" s="11" t="s">
        <v>21</v>
      </c>
      <c r="D184" s="11" t="s">
        <v>278</v>
      </c>
      <c r="E184" s="43">
        <v>2153</v>
      </c>
      <c r="F184" s="11">
        <v>6</v>
      </c>
      <c r="G184" s="11">
        <v>7</v>
      </c>
      <c r="H184" s="12">
        <v>85.714285714285708</v>
      </c>
      <c r="I184" s="53">
        <f t="shared" si="2"/>
        <v>0.54999999999999993</v>
      </c>
      <c r="J184" s="13">
        <v>3667</v>
      </c>
      <c r="K184" s="14">
        <v>611.16669999999999</v>
      </c>
      <c r="L184" s="14">
        <v>523.85709999999995</v>
      </c>
      <c r="M184" s="15">
        <v>14998</v>
      </c>
      <c r="N184" s="15">
        <v>2016.85</v>
      </c>
      <c r="O184" s="15">
        <v>12981.15</v>
      </c>
      <c r="P184" s="15">
        <v>9550.61</v>
      </c>
      <c r="Q184" s="15">
        <v>3430.54</v>
      </c>
      <c r="R184" s="11" t="s">
        <v>13</v>
      </c>
    </row>
    <row r="185" spans="1:18" ht="20.100000000000001" hidden="1" customHeight="1" x14ac:dyDescent="0.25">
      <c r="A185" s="11" t="s">
        <v>20</v>
      </c>
      <c r="B185" s="11" t="s">
        <v>172</v>
      </c>
      <c r="C185" s="11" t="s">
        <v>87</v>
      </c>
      <c r="D185" s="11" t="s">
        <v>209</v>
      </c>
      <c r="E185" s="43">
        <v>2160</v>
      </c>
      <c r="F185" s="11">
        <v>2</v>
      </c>
      <c r="G185" s="11">
        <v>2</v>
      </c>
      <c r="H185" s="12">
        <v>100</v>
      </c>
      <c r="I185" s="53">
        <f t="shared" si="2"/>
        <v>0.55000000000000004</v>
      </c>
      <c r="J185" s="13">
        <v>876</v>
      </c>
      <c r="K185" s="14">
        <v>438</v>
      </c>
      <c r="L185" s="14">
        <v>438</v>
      </c>
      <c r="M185" s="15">
        <v>3564</v>
      </c>
      <c r="N185" s="15">
        <v>481.8</v>
      </c>
      <c r="O185" s="15">
        <v>3082.2</v>
      </c>
      <c r="P185" s="15">
        <v>2157.54</v>
      </c>
      <c r="Q185" s="15">
        <v>924.66</v>
      </c>
      <c r="R185" s="11" t="s">
        <v>13</v>
      </c>
    </row>
    <row r="186" spans="1:18" ht="20.100000000000001" hidden="1" customHeight="1" x14ac:dyDescent="0.25">
      <c r="A186" s="11" t="s">
        <v>22</v>
      </c>
      <c r="B186" s="11" t="s">
        <v>144</v>
      </c>
      <c r="C186" s="11" t="s">
        <v>29</v>
      </c>
      <c r="D186" s="11" t="s">
        <v>274</v>
      </c>
      <c r="E186" s="43">
        <v>2173</v>
      </c>
      <c r="F186" s="11">
        <v>2</v>
      </c>
      <c r="G186" s="11">
        <v>2</v>
      </c>
      <c r="H186" s="12">
        <v>100</v>
      </c>
      <c r="I186" s="53">
        <f t="shared" si="2"/>
        <v>0.54999999999999993</v>
      </c>
      <c r="J186" s="13">
        <v>854</v>
      </c>
      <c r="K186" s="14">
        <v>427</v>
      </c>
      <c r="L186" s="14">
        <v>427</v>
      </c>
      <c r="M186" s="15">
        <v>3500</v>
      </c>
      <c r="N186" s="15">
        <v>469.7</v>
      </c>
      <c r="O186" s="15">
        <v>3030.3</v>
      </c>
      <c r="P186" s="15">
        <v>2166.81</v>
      </c>
      <c r="Q186" s="15">
        <v>863.49</v>
      </c>
      <c r="R186" s="11" t="s">
        <v>13</v>
      </c>
    </row>
    <row r="187" spans="1:18" ht="20.100000000000001" hidden="1" customHeight="1" x14ac:dyDescent="0.25">
      <c r="A187" s="11" t="s">
        <v>20</v>
      </c>
      <c r="B187" s="11" t="s">
        <v>172</v>
      </c>
      <c r="C187" s="11" t="s">
        <v>30</v>
      </c>
      <c r="D187" s="11" t="s">
        <v>273</v>
      </c>
      <c r="E187" s="43">
        <v>2191</v>
      </c>
      <c r="F187" s="11">
        <v>12</v>
      </c>
      <c r="G187" s="11">
        <v>12</v>
      </c>
      <c r="H187" s="12">
        <v>100</v>
      </c>
      <c r="I187" s="53">
        <f t="shared" si="2"/>
        <v>0.5</v>
      </c>
      <c r="J187" s="13">
        <v>3797</v>
      </c>
      <c r="K187" s="14">
        <v>316.41669999999999</v>
      </c>
      <c r="L187" s="14">
        <v>316.41669999999999</v>
      </c>
      <c r="M187" s="15">
        <v>15456</v>
      </c>
      <c r="N187" s="15">
        <v>1898.5</v>
      </c>
      <c r="O187" s="15">
        <v>13557.5</v>
      </c>
      <c r="P187" s="15">
        <v>10684.55</v>
      </c>
      <c r="Q187" s="15">
        <v>2872.95</v>
      </c>
      <c r="R187" s="11" t="s">
        <v>13</v>
      </c>
    </row>
    <row r="188" spans="1:18" ht="20.100000000000001" hidden="1" customHeight="1" x14ac:dyDescent="0.25">
      <c r="A188" s="11" t="s">
        <v>22</v>
      </c>
      <c r="B188" s="11" t="s">
        <v>144</v>
      </c>
      <c r="C188" s="11" t="s">
        <v>90</v>
      </c>
      <c r="D188" s="11" t="s">
        <v>206</v>
      </c>
      <c r="E188" s="43">
        <v>2193</v>
      </c>
      <c r="F188" s="11">
        <v>9</v>
      </c>
      <c r="G188" s="11">
        <v>11</v>
      </c>
      <c r="H188" s="12">
        <v>81.818181818181813</v>
      </c>
      <c r="I188" s="53">
        <f t="shared" si="2"/>
        <v>0.5</v>
      </c>
      <c r="J188" s="13">
        <v>2329</v>
      </c>
      <c r="K188" s="14">
        <v>258.77780000000001</v>
      </c>
      <c r="L188" s="14">
        <v>211.72730000000001</v>
      </c>
      <c r="M188" s="15">
        <v>9499</v>
      </c>
      <c r="N188" s="15">
        <v>1164.5</v>
      </c>
      <c r="O188" s="15">
        <v>8334.5</v>
      </c>
      <c r="P188" s="15">
        <v>7169.75</v>
      </c>
      <c r="Q188" s="15">
        <v>1164.75</v>
      </c>
      <c r="R188" s="11" t="s">
        <v>13</v>
      </c>
    </row>
    <row r="189" spans="1:18" ht="20.100000000000001" hidden="1" customHeight="1" x14ac:dyDescent="0.25">
      <c r="A189" s="11" t="s">
        <v>167</v>
      </c>
      <c r="B189" s="11" t="s">
        <v>166</v>
      </c>
      <c r="C189" s="11" t="s">
        <v>106</v>
      </c>
      <c r="D189" s="11" t="s">
        <v>188</v>
      </c>
      <c r="E189" s="43">
        <v>2204</v>
      </c>
      <c r="F189" s="11">
        <v>2</v>
      </c>
      <c r="G189" s="11">
        <v>2</v>
      </c>
      <c r="H189" s="12">
        <v>100</v>
      </c>
      <c r="I189" s="53">
        <f t="shared" si="2"/>
        <v>0.5</v>
      </c>
      <c r="J189" s="13">
        <v>128</v>
      </c>
      <c r="K189" s="14">
        <v>64</v>
      </c>
      <c r="L189" s="14">
        <v>64</v>
      </c>
      <c r="M189" s="15">
        <v>536</v>
      </c>
      <c r="N189" s="15">
        <v>64</v>
      </c>
      <c r="O189" s="15">
        <v>472</v>
      </c>
      <c r="P189" s="15">
        <v>330.4</v>
      </c>
      <c r="Q189" s="15">
        <v>141.6</v>
      </c>
      <c r="R189" s="11" t="s">
        <v>13</v>
      </c>
    </row>
    <row r="190" spans="1:18" ht="20.100000000000001" hidden="1" customHeight="1" x14ac:dyDescent="0.25">
      <c r="A190" s="11" t="s">
        <v>167</v>
      </c>
      <c r="B190" s="11" t="s">
        <v>166</v>
      </c>
      <c r="C190" s="11" t="s">
        <v>120</v>
      </c>
      <c r="D190" s="11" t="s">
        <v>165</v>
      </c>
      <c r="E190" s="43">
        <v>2206</v>
      </c>
      <c r="F190" s="11">
        <v>0</v>
      </c>
      <c r="G190" s="11">
        <v>5</v>
      </c>
      <c r="H190" s="12">
        <v>0</v>
      </c>
      <c r="I190" s="53" t="e">
        <f t="shared" si="2"/>
        <v>#DIV/0!</v>
      </c>
      <c r="J190" s="13">
        <v>0</v>
      </c>
      <c r="K190" s="14" t="s">
        <v>135</v>
      </c>
      <c r="L190" s="14">
        <v>0</v>
      </c>
      <c r="M190" s="15">
        <v>0</v>
      </c>
      <c r="N190" s="15">
        <v>0</v>
      </c>
      <c r="O190" s="15">
        <v>0</v>
      </c>
      <c r="P190" s="15">
        <v>0</v>
      </c>
      <c r="Q190" s="15">
        <v>0</v>
      </c>
      <c r="R190" s="11" t="s">
        <v>12</v>
      </c>
    </row>
    <row r="191" spans="1:18" ht="20.100000000000001" hidden="1" customHeight="1" x14ac:dyDescent="0.25">
      <c r="A191" s="11" t="s">
        <v>167</v>
      </c>
      <c r="B191" s="11" t="s">
        <v>166</v>
      </c>
      <c r="C191" s="11" t="s">
        <v>106</v>
      </c>
      <c r="D191" s="11" t="s">
        <v>188</v>
      </c>
      <c r="E191" s="43">
        <v>2207</v>
      </c>
      <c r="F191" s="11">
        <v>4</v>
      </c>
      <c r="G191" s="11">
        <v>4</v>
      </c>
      <c r="H191" s="12">
        <v>100</v>
      </c>
      <c r="I191" s="53">
        <f t="shared" si="2"/>
        <v>0.5</v>
      </c>
      <c r="J191" s="13">
        <v>374</v>
      </c>
      <c r="K191" s="14">
        <v>93.5</v>
      </c>
      <c r="L191" s="14">
        <v>93.5</v>
      </c>
      <c r="M191" s="15">
        <v>1510</v>
      </c>
      <c r="N191" s="15">
        <v>187</v>
      </c>
      <c r="O191" s="15">
        <v>1323</v>
      </c>
      <c r="P191" s="15">
        <v>926.1</v>
      </c>
      <c r="Q191" s="15">
        <v>396.9</v>
      </c>
      <c r="R191" s="11" t="s">
        <v>13</v>
      </c>
    </row>
    <row r="192" spans="1:18" ht="20.100000000000001" hidden="1" customHeight="1" x14ac:dyDescent="0.25">
      <c r="A192" s="11" t="s">
        <v>20</v>
      </c>
      <c r="B192" s="11" t="s">
        <v>172</v>
      </c>
      <c r="C192" s="11" t="s">
        <v>30</v>
      </c>
      <c r="D192" s="11" t="s">
        <v>273</v>
      </c>
      <c r="E192" s="43">
        <v>2213</v>
      </c>
      <c r="F192" s="11">
        <v>7</v>
      </c>
      <c r="G192" s="11">
        <v>7</v>
      </c>
      <c r="H192" s="12">
        <v>100</v>
      </c>
      <c r="I192" s="53">
        <f t="shared" si="2"/>
        <v>0.55000000000000004</v>
      </c>
      <c r="J192" s="13">
        <v>4435</v>
      </c>
      <c r="K192" s="14">
        <v>633.57140000000004</v>
      </c>
      <c r="L192" s="14">
        <v>633.57140000000004</v>
      </c>
      <c r="M192" s="15">
        <v>18066</v>
      </c>
      <c r="N192" s="15">
        <v>2439.25</v>
      </c>
      <c r="O192" s="15">
        <v>15626.75</v>
      </c>
      <c r="P192" s="15">
        <v>12188.23</v>
      </c>
      <c r="Q192" s="15">
        <v>3438.52</v>
      </c>
      <c r="R192" s="11" t="s">
        <v>13</v>
      </c>
    </row>
    <row r="193" spans="1:18" ht="20.100000000000001" hidden="1" customHeight="1" x14ac:dyDescent="0.25">
      <c r="A193" s="11" t="s">
        <v>20</v>
      </c>
      <c r="B193" s="11" t="s">
        <v>172</v>
      </c>
      <c r="C193" s="11" t="s">
        <v>87</v>
      </c>
      <c r="D193" s="11" t="s">
        <v>209</v>
      </c>
      <c r="E193" s="43">
        <v>2219</v>
      </c>
      <c r="F193" s="11">
        <v>10</v>
      </c>
      <c r="G193" s="11">
        <v>12</v>
      </c>
      <c r="H193" s="12">
        <v>83.333333333333329</v>
      </c>
      <c r="I193" s="53">
        <f t="shared" si="2"/>
        <v>0.55000000000000004</v>
      </c>
      <c r="J193" s="13">
        <v>5841</v>
      </c>
      <c r="K193" s="14">
        <v>584.1</v>
      </c>
      <c r="L193" s="14">
        <v>486.75</v>
      </c>
      <c r="M193" s="15">
        <v>23708</v>
      </c>
      <c r="N193" s="15">
        <v>3212.55</v>
      </c>
      <c r="O193" s="15">
        <v>20495.45</v>
      </c>
      <c r="P193" s="15">
        <v>15442.42</v>
      </c>
      <c r="Q193" s="15">
        <v>5053.03</v>
      </c>
      <c r="R193" s="11" t="s">
        <v>13</v>
      </c>
    </row>
    <row r="194" spans="1:18" ht="20.100000000000001" hidden="1" customHeight="1" x14ac:dyDescent="0.25">
      <c r="A194" s="11" t="s">
        <v>20</v>
      </c>
      <c r="B194" s="11" t="s">
        <v>172</v>
      </c>
      <c r="C194" s="11" t="s">
        <v>87</v>
      </c>
      <c r="D194" s="11" t="s">
        <v>209</v>
      </c>
      <c r="E194" s="43">
        <v>2226</v>
      </c>
      <c r="F194" s="11">
        <v>11</v>
      </c>
      <c r="G194" s="11">
        <v>12</v>
      </c>
      <c r="H194" s="12">
        <v>91.666666666666671</v>
      </c>
      <c r="I194" s="53">
        <f t="shared" ref="I194:I257" si="3">N194/J194</f>
        <v>0.55000000000000004</v>
      </c>
      <c r="J194" s="13">
        <v>5281</v>
      </c>
      <c r="K194" s="14">
        <v>480.09089999999998</v>
      </c>
      <c r="L194" s="14">
        <v>440.08330000000001</v>
      </c>
      <c r="M194" s="15">
        <v>21510</v>
      </c>
      <c r="N194" s="15">
        <v>2904.55</v>
      </c>
      <c r="O194" s="15">
        <v>18605.45</v>
      </c>
      <c r="P194" s="15">
        <v>15093.22</v>
      </c>
      <c r="Q194" s="15">
        <v>3512.23</v>
      </c>
      <c r="R194" s="11" t="s">
        <v>13</v>
      </c>
    </row>
    <row r="195" spans="1:18" ht="20.100000000000001" hidden="1" customHeight="1" x14ac:dyDescent="0.25">
      <c r="A195" s="11" t="s">
        <v>20</v>
      </c>
      <c r="B195" s="11" t="s">
        <v>172</v>
      </c>
      <c r="C195" s="11" t="s">
        <v>110</v>
      </c>
      <c r="D195" s="11" t="s">
        <v>184</v>
      </c>
      <c r="E195" s="43">
        <v>2230</v>
      </c>
      <c r="F195" s="11">
        <v>15</v>
      </c>
      <c r="G195" s="11">
        <v>15</v>
      </c>
      <c r="H195" s="12">
        <v>100</v>
      </c>
      <c r="I195" s="53">
        <f t="shared" si="3"/>
        <v>0.55000000000000004</v>
      </c>
      <c r="J195" s="13">
        <v>5635</v>
      </c>
      <c r="K195" s="14">
        <v>375.66669999999999</v>
      </c>
      <c r="L195" s="14">
        <v>375.66669999999999</v>
      </c>
      <c r="M195" s="15">
        <v>22950</v>
      </c>
      <c r="N195" s="15">
        <v>3099.25</v>
      </c>
      <c r="O195" s="15">
        <v>19850.75</v>
      </c>
      <c r="P195" s="15">
        <v>16134.13</v>
      </c>
      <c r="Q195" s="15">
        <v>3716.62</v>
      </c>
      <c r="R195" s="11" t="s">
        <v>13</v>
      </c>
    </row>
    <row r="196" spans="1:18" ht="20.100000000000001" hidden="1" customHeight="1" x14ac:dyDescent="0.25">
      <c r="A196" s="11" t="s">
        <v>20</v>
      </c>
      <c r="B196" s="11" t="s">
        <v>172</v>
      </c>
      <c r="C196" s="11" t="s">
        <v>87</v>
      </c>
      <c r="D196" s="11" t="s">
        <v>209</v>
      </c>
      <c r="E196" s="43">
        <v>2234</v>
      </c>
      <c r="F196" s="11">
        <v>11</v>
      </c>
      <c r="G196" s="11">
        <v>12</v>
      </c>
      <c r="H196" s="12">
        <v>91.666666666666671</v>
      </c>
      <c r="I196" s="53">
        <f t="shared" si="3"/>
        <v>0.54999999999999993</v>
      </c>
      <c r="J196" s="13">
        <v>5322</v>
      </c>
      <c r="K196" s="14">
        <v>483.81819999999999</v>
      </c>
      <c r="L196" s="14">
        <v>443.5</v>
      </c>
      <c r="M196" s="15">
        <v>21734</v>
      </c>
      <c r="N196" s="15">
        <v>2927.1</v>
      </c>
      <c r="O196" s="15">
        <v>18806.900000000001</v>
      </c>
      <c r="P196" s="15">
        <v>14106.17</v>
      </c>
      <c r="Q196" s="15">
        <v>4700.7299999999996</v>
      </c>
      <c r="R196" s="11" t="s">
        <v>13</v>
      </c>
    </row>
    <row r="197" spans="1:18" ht="20.100000000000001" hidden="1" customHeight="1" x14ac:dyDescent="0.25">
      <c r="A197" s="11" t="s">
        <v>20</v>
      </c>
      <c r="B197" s="11" t="s">
        <v>172</v>
      </c>
      <c r="C197" s="11" t="s">
        <v>51</v>
      </c>
      <c r="D197" s="11" t="s">
        <v>256</v>
      </c>
      <c r="E197" s="43">
        <v>2241</v>
      </c>
      <c r="F197" s="11">
        <v>0</v>
      </c>
      <c r="G197" s="11">
        <v>4</v>
      </c>
      <c r="H197" s="12">
        <v>0</v>
      </c>
      <c r="I197" s="53" t="e">
        <f t="shared" si="3"/>
        <v>#DIV/0!</v>
      </c>
      <c r="J197" s="13">
        <v>0</v>
      </c>
      <c r="K197" s="14" t="s">
        <v>135</v>
      </c>
      <c r="L197" s="14">
        <v>0</v>
      </c>
      <c r="M197" s="15">
        <v>0</v>
      </c>
      <c r="N197" s="15">
        <v>0</v>
      </c>
      <c r="O197" s="15">
        <v>0</v>
      </c>
      <c r="P197" s="15">
        <v>0</v>
      </c>
      <c r="Q197" s="15">
        <v>0</v>
      </c>
      <c r="R197" s="11" t="s">
        <v>12</v>
      </c>
    </row>
    <row r="198" spans="1:18" ht="20.100000000000001" hidden="1" customHeight="1" x14ac:dyDescent="0.25">
      <c r="A198" s="11" t="s">
        <v>167</v>
      </c>
      <c r="B198" s="11" t="s">
        <v>166</v>
      </c>
      <c r="C198" s="11" t="s">
        <v>21</v>
      </c>
      <c r="D198" s="11" t="s">
        <v>278</v>
      </c>
      <c r="E198" s="43">
        <v>2243</v>
      </c>
      <c r="F198" s="11">
        <v>8</v>
      </c>
      <c r="G198" s="11">
        <v>8</v>
      </c>
      <c r="H198" s="12">
        <v>100</v>
      </c>
      <c r="I198" s="53">
        <f t="shared" si="3"/>
        <v>0.5</v>
      </c>
      <c r="J198" s="13">
        <v>8</v>
      </c>
      <c r="K198" s="14">
        <v>1</v>
      </c>
      <c r="L198" s="14">
        <v>1</v>
      </c>
      <c r="M198" s="15">
        <v>32</v>
      </c>
      <c r="N198" s="15">
        <v>4</v>
      </c>
      <c r="O198" s="15">
        <v>28</v>
      </c>
      <c r="P198" s="15">
        <v>19.600000000000001</v>
      </c>
      <c r="Q198" s="15">
        <v>8.4</v>
      </c>
      <c r="R198" s="11" t="s">
        <v>13</v>
      </c>
    </row>
    <row r="199" spans="1:18" ht="20.100000000000001" hidden="1" customHeight="1" x14ac:dyDescent="0.25">
      <c r="A199" s="11" t="s">
        <v>20</v>
      </c>
      <c r="B199" s="11" t="s">
        <v>172</v>
      </c>
      <c r="C199" s="11" t="s">
        <v>87</v>
      </c>
      <c r="D199" s="11" t="s">
        <v>209</v>
      </c>
      <c r="E199" s="43">
        <v>2246</v>
      </c>
      <c r="F199" s="11">
        <v>7</v>
      </c>
      <c r="G199" s="11">
        <v>7</v>
      </c>
      <c r="H199" s="12">
        <v>100</v>
      </c>
      <c r="I199" s="53">
        <f t="shared" si="3"/>
        <v>0.55000000000000004</v>
      </c>
      <c r="J199" s="13">
        <v>3936</v>
      </c>
      <c r="K199" s="14">
        <v>562.28570000000002</v>
      </c>
      <c r="L199" s="14">
        <v>562.28570000000002</v>
      </c>
      <c r="M199" s="15">
        <v>15961</v>
      </c>
      <c r="N199" s="15">
        <v>2164.8000000000002</v>
      </c>
      <c r="O199" s="15">
        <v>13796.2</v>
      </c>
      <c r="P199" s="15">
        <v>13796.2</v>
      </c>
      <c r="Q199" s="15">
        <v>0</v>
      </c>
      <c r="R199" s="11" t="s">
        <v>12</v>
      </c>
    </row>
    <row r="200" spans="1:18" ht="20.100000000000001" hidden="1" customHeight="1" x14ac:dyDescent="0.25">
      <c r="A200" s="11" t="s">
        <v>20</v>
      </c>
      <c r="B200" s="11" t="s">
        <v>172</v>
      </c>
      <c r="C200" s="11" t="s">
        <v>30</v>
      </c>
      <c r="D200" s="11" t="s">
        <v>273</v>
      </c>
      <c r="E200" s="43">
        <v>2250</v>
      </c>
      <c r="F200" s="11">
        <v>10</v>
      </c>
      <c r="G200" s="11">
        <v>10</v>
      </c>
      <c r="H200" s="12">
        <v>100</v>
      </c>
      <c r="I200" s="53">
        <f t="shared" si="3"/>
        <v>0.54999999999999993</v>
      </c>
      <c r="J200" s="13">
        <v>4337</v>
      </c>
      <c r="K200" s="14">
        <v>433.7</v>
      </c>
      <c r="L200" s="14">
        <v>433.7</v>
      </c>
      <c r="M200" s="15">
        <v>17782</v>
      </c>
      <c r="N200" s="15">
        <v>2385.35</v>
      </c>
      <c r="O200" s="15">
        <v>15396.65</v>
      </c>
      <c r="P200" s="15">
        <v>15396.65</v>
      </c>
      <c r="Q200" s="15">
        <v>0</v>
      </c>
      <c r="R200" s="11" t="s">
        <v>12</v>
      </c>
    </row>
    <row r="201" spans="1:18" ht="20.100000000000001" hidden="1" customHeight="1" x14ac:dyDescent="0.25">
      <c r="A201" s="11" t="s">
        <v>167</v>
      </c>
      <c r="B201" s="11" t="s">
        <v>166</v>
      </c>
      <c r="C201" s="11" t="s">
        <v>101</v>
      </c>
      <c r="D201" s="11" t="s">
        <v>193</v>
      </c>
      <c r="E201" s="43">
        <v>2277</v>
      </c>
      <c r="F201" s="11">
        <v>0</v>
      </c>
      <c r="G201" s="11">
        <v>1</v>
      </c>
      <c r="H201" s="12">
        <v>0</v>
      </c>
      <c r="I201" s="53" t="e">
        <f t="shared" si="3"/>
        <v>#DIV/0!</v>
      </c>
      <c r="J201" s="13">
        <v>0</v>
      </c>
      <c r="K201" s="14" t="s">
        <v>135</v>
      </c>
      <c r="L201" s="14">
        <v>0</v>
      </c>
      <c r="M201" s="15">
        <v>0</v>
      </c>
      <c r="N201" s="15">
        <v>0</v>
      </c>
      <c r="O201" s="15">
        <v>0</v>
      </c>
      <c r="P201" s="15">
        <v>0</v>
      </c>
      <c r="Q201" s="15">
        <v>0</v>
      </c>
      <c r="R201" s="11" t="s">
        <v>12</v>
      </c>
    </row>
    <row r="202" spans="1:18" ht="20.100000000000001" hidden="1" customHeight="1" x14ac:dyDescent="0.25">
      <c r="A202" s="11" t="s">
        <v>167</v>
      </c>
      <c r="B202" s="11" t="s">
        <v>166</v>
      </c>
      <c r="C202" s="11" t="s">
        <v>70</v>
      </c>
      <c r="D202" s="11" t="s">
        <v>235</v>
      </c>
      <c r="E202" s="43">
        <v>2280</v>
      </c>
      <c r="F202" s="11">
        <v>9</v>
      </c>
      <c r="G202" s="11">
        <v>9</v>
      </c>
      <c r="H202" s="12">
        <v>100</v>
      </c>
      <c r="I202" s="53">
        <f t="shared" si="3"/>
        <v>0.5</v>
      </c>
      <c r="J202" s="13">
        <v>2615</v>
      </c>
      <c r="K202" s="14">
        <v>290.55560000000003</v>
      </c>
      <c r="L202" s="14">
        <v>290.55560000000003</v>
      </c>
      <c r="M202" s="15">
        <v>10668</v>
      </c>
      <c r="N202" s="15">
        <v>1307.5</v>
      </c>
      <c r="O202" s="15">
        <v>9360.5</v>
      </c>
      <c r="P202" s="15">
        <v>7526.45</v>
      </c>
      <c r="Q202" s="15">
        <v>1834.05</v>
      </c>
      <c r="R202" s="11" t="s">
        <v>13</v>
      </c>
    </row>
    <row r="203" spans="1:18" ht="20.100000000000001" hidden="1" customHeight="1" x14ac:dyDescent="0.25">
      <c r="A203" s="11" t="s">
        <v>167</v>
      </c>
      <c r="B203" s="11" t="s">
        <v>166</v>
      </c>
      <c r="C203" s="11" t="s">
        <v>46</v>
      </c>
      <c r="D203" s="11" t="s">
        <v>261</v>
      </c>
      <c r="E203" s="43">
        <v>2281</v>
      </c>
      <c r="F203" s="11">
        <v>7</v>
      </c>
      <c r="G203" s="11">
        <v>9</v>
      </c>
      <c r="H203" s="12">
        <v>77.777777777777771</v>
      </c>
      <c r="I203" s="53">
        <f t="shared" si="3"/>
        <v>0.5</v>
      </c>
      <c r="J203" s="13">
        <v>2537</v>
      </c>
      <c r="K203" s="14">
        <v>362.42860000000002</v>
      </c>
      <c r="L203" s="14">
        <v>281.88889999999998</v>
      </c>
      <c r="M203" s="15">
        <v>10356</v>
      </c>
      <c r="N203" s="15">
        <v>1268.5</v>
      </c>
      <c r="O203" s="15">
        <v>9087.5</v>
      </c>
      <c r="P203" s="15">
        <v>6787.85</v>
      </c>
      <c r="Q203" s="15">
        <v>2299.65</v>
      </c>
      <c r="R203" s="11" t="s">
        <v>13</v>
      </c>
    </row>
    <row r="204" spans="1:18" ht="20.100000000000001" hidden="1" customHeight="1" x14ac:dyDescent="0.25">
      <c r="A204" s="11" t="s">
        <v>20</v>
      </c>
      <c r="B204" s="11" t="s">
        <v>172</v>
      </c>
      <c r="C204" s="11" t="s">
        <v>30</v>
      </c>
      <c r="D204" s="11" t="s">
        <v>273</v>
      </c>
      <c r="E204" s="43">
        <v>2300</v>
      </c>
      <c r="F204" s="11">
        <v>1</v>
      </c>
      <c r="G204" s="11">
        <v>4</v>
      </c>
      <c r="H204" s="12">
        <v>25</v>
      </c>
      <c r="I204" s="53">
        <f t="shared" si="3"/>
        <v>0.5</v>
      </c>
      <c r="J204" s="13">
        <v>60</v>
      </c>
      <c r="K204" s="14">
        <v>60</v>
      </c>
      <c r="L204" s="14">
        <v>15</v>
      </c>
      <c r="M204" s="15">
        <v>240</v>
      </c>
      <c r="N204" s="15">
        <v>30</v>
      </c>
      <c r="O204" s="15">
        <v>210</v>
      </c>
      <c r="P204" s="15">
        <v>240</v>
      </c>
      <c r="Q204" s="15">
        <v>-30</v>
      </c>
      <c r="R204" s="11" t="s">
        <v>12</v>
      </c>
    </row>
    <row r="205" spans="1:18" ht="20.100000000000001" hidden="1" customHeight="1" x14ac:dyDescent="0.25">
      <c r="A205" s="11" t="s">
        <v>75</v>
      </c>
      <c r="B205" s="11" t="s">
        <v>228</v>
      </c>
      <c r="C205" s="11" t="s">
        <v>9</v>
      </c>
      <c r="D205" s="11" t="s">
        <v>227</v>
      </c>
      <c r="E205" s="43">
        <v>2304</v>
      </c>
      <c r="F205" s="11">
        <v>0</v>
      </c>
      <c r="G205" s="11">
        <v>0</v>
      </c>
      <c r="H205" s="12" t="s">
        <v>135</v>
      </c>
      <c r="I205" s="53" t="e">
        <f t="shared" si="3"/>
        <v>#DIV/0!</v>
      </c>
      <c r="J205" s="13">
        <v>0</v>
      </c>
      <c r="K205" s="14" t="s">
        <v>135</v>
      </c>
      <c r="L205" s="14" t="s">
        <v>135</v>
      </c>
      <c r="M205" s="15">
        <v>0</v>
      </c>
      <c r="N205" s="15">
        <v>0</v>
      </c>
      <c r="O205" s="15">
        <v>0</v>
      </c>
      <c r="P205" s="15">
        <v>0</v>
      </c>
      <c r="Q205" s="15">
        <v>0</v>
      </c>
      <c r="R205" s="11" t="s">
        <v>12</v>
      </c>
    </row>
    <row r="206" spans="1:18" ht="20.100000000000001" hidden="1" customHeight="1" x14ac:dyDescent="0.25">
      <c r="A206" s="11" t="s">
        <v>20</v>
      </c>
      <c r="B206" s="11" t="s">
        <v>172</v>
      </c>
      <c r="C206" s="11" t="s">
        <v>81</v>
      </c>
      <c r="D206" s="11" t="s">
        <v>219</v>
      </c>
      <c r="E206" s="43">
        <v>2321</v>
      </c>
      <c r="F206" s="11">
        <v>13</v>
      </c>
      <c r="G206" s="11">
        <v>13</v>
      </c>
      <c r="H206" s="12">
        <v>100</v>
      </c>
      <c r="I206" s="53">
        <f t="shared" si="3"/>
        <v>0.5</v>
      </c>
      <c r="J206" s="13">
        <v>3915</v>
      </c>
      <c r="K206" s="14">
        <v>301.15379999999999</v>
      </c>
      <c r="L206" s="14">
        <v>301.15379999999999</v>
      </c>
      <c r="M206" s="15">
        <v>16016</v>
      </c>
      <c r="N206" s="15">
        <v>1957.5</v>
      </c>
      <c r="O206" s="15">
        <v>14058.5</v>
      </c>
      <c r="P206" s="15">
        <v>11136.05</v>
      </c>
      <c r="Q206" s="15">
        <v>2922.45</v>
      </c>
      <c r="R206" s="11" t="s">
        <v>13</v>
      </c>
    </row>
    <row r="207" spans="1:18" ht="20.100000000000001" hidden="1" customHeight="1" x14ac:dyDescent="0.25">
      <c r="A207" s="11" t="s">
        <v>167</v>
      </c>
      <c r="B207" s="11" t="s">
        <v>166</v>
      </c>
      <c r="C207" s="11" t="s">
        <v>71</v>
      </c>
      <c r="D207" s="11" t="s">
        <v>234</v>
      </c>
      <c r="E207" s="43">
        <v>2323</v>
      </c>
      <c r="F207" s="11">
        <v>9</v>
      </c>
      <c r="G207" s="11">
        <v>9</v>
      </c>
      <c r="H207" s="12">
        <v>100</v>
      </c>
      <c r="I207" s="53">
        <f t="shared" si="3"/>
        <v>0.55000000000000004</v>
      </c>
      <c r="J207" s="13">
        <v>4658</v>
      </c>
      <c r="K207" s="14">
        <v>517.55560000000003</v>
      </c>
      <c r="L207" s="14">
        <v>517.55560000000003</v>
      </c>
      <c r="M207" s="15">
        <v>19027</v>
      </c>
      <c r="N207" s="15">
        <v>2561.9</v>
      </c>
      <c r="O207" s="15">
        <v>16465.099999999999</v>
      </c>
      <c r="P207" s="15">
        <v>7944</v>
      </c>
      <c r="Q207" s="15">
        <v>8521.1</v>
      </c>
      <c r="R207" s="11" t="s">
        <v>13</v>
      </c>
    </row>
    <row r="208" spans="1:18" ht="20.100000000000001" hidden="1" customHeight="1" x14ac:dyDescent="0.25">
      <c r="A208" s="11" t="s">
        <v>20</v>
      </c>
      <c r="B208" s="11" t="s">
        <v>172</v>
      </c>
      <c r="C208" s="11" t="s">
        <v>30</v>
      </c>
      <c r="D208" s="11" t="s">
        <v>273</v>
      </c>
      <c r="E208" s="43">
        <v>2326</v>
      </c>
      <c r="F208" s="11">
        <v>5</v>
      </c>
      <c r="G208" s="11">
        <v>5</v>
      </c>
      <c r="H208" s="12">
        <v>100</v>
      </c>
      <c r="I208" s="53">
        <f t="shared" si="3"/>
        <v>0.54999999999999993</v>
      </c>
      <c r="J208" s="13">
        <v>4832</v>
      </c>
      <c r="K208" s="14">
        <v>966.4</v>
      </c>
      <c r="L208" s="14">
        <v>966.4</v>
      </c>
      <c r="M208" s="15">
        <v>19676</v>
      </c>
      <c r="N208" s="15">
        <v>2657.6</v>
      </c>
      <c r="O208" s="15">
        <v>17018.400000000001</v>
      </c>
      <c r="P208" s="15">
        <v>12294.18</v>
      </c>
      <c r="Q208" s="15">
        <v>4724.22</v>
      </c>
      <c r="R208" s="11" t="s">
        <v>13</v>
      </c>
    </row>
    <row r="209" spans="1:18" ht="20.100000000000001" hidden="1" customHeight="1" x14ac:dyDescent="0.25">
      <c r="A209" s="11" t="s">
        <v>167</v>
      </c>
      <c r="B209" s="11" t="s">
        <v>166</v>
      </c>
      <c r="C209" s="11" t="s">
        <v>120</v>
      </c>
      <c r="D209" s="11" t="s">
        <v>165</v>
      </c>
      <c r="E209" s="43">
        <v>2338</v>
      </c>
      <c r="F209" s="11">
        <v>1</v>
      </c>
      <c r="G209" s="11">
        <v>1</v>
      </c>
      <c r="H209" s="12">
        <v>100</v>
      </c>
      <c r="I209" s="53">
        <f t="shared" si="3"/>
        <v>0.6</v>
      </c>
      <c r="J209" s="13">
        <v>158</v>
      </c>
      <c r="K209" s="14">
        <v>158</v>
      </c>
      <c r="L209" s="14">
        <v>158</v>
      </c>
      <c r="M209" s="15">
        <v>675</v>
      </c>
      <c r="N209" s="15">
        <v>94.8</v>
      </c>
      <c r="O209" s="15">
        <v>580.20000000000005</v>
      </c>
      <c r="P209" s="15">
        <v>406.14</v>
      </c>
      <c r="Q209" s="15">
        <v>174.06</v>
      </c>
      <c r="R209" s="11" t="s">
        <v>13</v>
      </c>
    </row>
    <row r="210" spans="1:18" ht="20.100000000000001" hidden="1" customHeight="1" x14ac:dyDescent="0.25">
      <c r="A210" s="11" t="s">
        <v>167</v>
      </c>
      <c r="B210" s="11" t="s">
        <v>166</v>
      </c>
      <c r="C210" s="11" t="s">
        <v>120</v>
      </c>
      <c r="D210" s="11" t="s">
        <v>165</v>
      </c>
      <c r="E210" s="43">
        <v>2358</v>
      </c>
      <c r="F210" s="11">
        <v>3</v>
      </c>
      <c r="G210" s="11">
        <v>4</v>
      </c>
      <c r="H210" s="12">
        <v>75</v>
      </c>
      <c r="I210" s="53">
        <f t="shared" si="3"/>
        <v>0.6</v>
      </c>
      <c r="J210" s="13">
        <v>240</v>
      </c>
      <c r="K210" s="14">
        <v>80</v>
      </c>
      <c r="L210" s="14">
        <v>60</v>
      </c>
      <c r="M210" s="15">
        <v>978</v>
      </c>
      <c r="N210" s="15">
        <v>144</v>
      </c>
      <c r="O210" s="15">
        <v>834</v>
      </c>
      <c r="P210" s="15">
        <v>635.70000000000005</v>
      </c>
      <c r="Q210" s="15">
        <v>198.3</v>
      </c>
      <c r="R210" s="11" t="s">
        <v>13</v>
      </c>
    </row>
    <row r="211" spans="1:18" ht="20.100000000000001" hidden="1" customHeight="1" x14ac:dyDescent="0.25">
      <c r="A211" s="11" t="s">
        <v>20</v>
      </c>
      <c r="B211" s="11" t="s">
        <v>172</v>
      </c>
      <c r="C211" s="11" t="s">
        <v>87</v>
      </c>
      <c r="D211" s="11" t="s">
        <v>209</v>
      </c>
      <c r="E211" s="43">
        <v>2377</v>
      </c>
      <c r="F211" s="11">
        <v>6</v>
      </c>
      <c r="G211" s="11">
        <v>7</v>
      </c>
      <c r="H211" s="12">
        <v>85.714285714285708</v>
      </c>
      <c r="I211" s="53">
        <f t="shared" si="3"/>
        <v>0.5</v>
      </c>
      <c r="J211" s="13">
        <v>1396</v>
      </c>
      <c r="K211" s="14">
        <v>232.66669999999999</v>
      </c>
      <c r="L211" s="14">
        <v>199.42859999999999</v>
      </c>
      <c r="M211" s="15">
        <v>5708</v>
      </c>
      <c r="N211" s="15">
        <v>698</v>
      </c>
      <c r="O211" s="15">
        <v>5010</v>
      </c>
      <c r="P211" s="15">
        <v>3830.1</v>
      </c>
      <c r="Q211" s="15">
        <v>1179.9000000000001</v>
      </c>
      <c r="R211" s="11" t="s">
        <v>13</v>
      </c>
    </row>
    <row r="212" spans="1:18" ht="20.100000000000001" hidden="1" customHeight="1" x14ac:dyDescent="0.25">
      <c r="A212" s="11" t="s">
        <v>20</v>
      </c>
      <c r="B212" s="11" t="s">
        <v>172</v>
      </c>
      <c r="C212" s="11" t="s">
        <v>30</v>
      </c>
      <c r="D212" s="11" t="s">
        <v>273</v>
      </c>
      <c r="E212" s="43">
        <v>2396</v>
      </c>
      <c r="F212" s="11">
        <v>8</v>
      </c>
      <c r="G212" s="11">
        <v>8</v>
      </c>
      <c r="H212" s="12">
        <v>100</v>
      </c>
      <c r="I212" s="53">
        <f t="shared" si="3"/>
        <v>0.55000000000000004</v>
      </c>
      <c r="J212" s="13">
        <v>5168</v>
      </c>
      <c r="K212" s="14">
        <v>646</v>
      </c>
      <c r="L212" s="14">
        <v>646</v>
      </c>
      <c r="M212" s="15">
        <v>20887</v>
      </c>
      <c r="N212" s="15">
        <v>2842.4</v>
      </c>
      <c r="O212" s="15">
        <v>18044.599999999999</v>
      </c>
      <c r="P212" s="15">
        <v>18044.599999999999</v>
      </c>
      <c r="Q212" s="15">
        <v>0</v>
      </c>
      <c r="R212" s="11" t="s">
        <v>12</v>
      </c>
    </row>
    <row r="213" spans="1:18" ht="20.100000000000001" hidden="1" customHeight="1" x14ac:dyDescent="0.25">
      <c r="A213" s="11" t="s">
        <v>20</v>
      </c>
      <c r="B213" s="11" t="s">
        <v>172</v>
      </c>
      <c r="C213" s="11" t="s">
        <v>30</v>
      </c>
      <c r="D213" s="11" t="s">
        <v>273</v>
      </c>
      <c r="E213" s="43">
        <v>2399</v>
      </c>
      <c r="F213" s="11">
        <v>12</v>
      </c>
      <c r="G213" s="11">
        <v>12</v>
      </c>
      <c r="H213" s="12">
        <v>100</v>
      </c>
      <c r="I213" s="53">
        <f t="shared" si="3"/>
        <v>0.5</v>
      </c>
      <c r="J213" s="13">
        <v>3946</v>
      </c>
      <c r="K213" s="14">
        <v>328.83330000000001</v>
      </c>
      <c r="L213" s="14">
        <v>328.83330000000001</v>
      </c>
      <c r="M213" s="15">
        <v>16098</v>
      </c>
      <c r="N213" s="15">
        <v>1973</v>
      </c>
      <c r="O213" s="15">
        <v>14125</v>
      </c>
      <c r="P213" s="15">
        <v>11112.7</v>
      </c>
      <c r="Q213" s="15">
        <v>3012.3</v>
      </c>
      <c r="R213" s="11" t="s">
        <v>13</v>
      </c>
    </row>
    <row r="214" spans="1:18" ht="20.100000000000001" hidden="1" customHeight="1" x14ac:dyDescent="0.25">
      <c r="A214" s="11" t="s">
        <v>167</v>
      </c>
      <c r="B214" s="11" t="s">
        <v>166</v>
      </c>
      <c r="C214" s="11" t="s">
        <v>49</v>
      </c>
      <c r="D214" s="11" t="s">
        <v>258</v>
      </c>
      <c r="E214" s="43">
        <v>2423</v>
      </c>
      <c r="F214" s="11">
        <v>13</v>
      </c>
      <c r="G214" s="11">
        <v>15</v>
      </c>
      <c r="H214" s="12">
        <v>86.666666666666671</v>
      </c>
      <c r="I214" s="53">
        <f t="shared" si="3"/>
        <v>0.55000000000000004</v>
      </c>
      <c r="J214" s="13">
        <v>5330</v>
      </c>
      <c r="K214" s="14">
        <v>410</v>
      </c>
      <c r="L214" s="14">
        <v>355.33330000000001</v>
      </c>
      <c r="M214" s="15">
        <v>21805</v>
      </c>
      <c r="N214" s="15">
        <v>2931.5</v>
      </c>
      <c r="O214" s="15">
        <v>18873.5</v>
      </c>
      <c r="P214" s="15">
        <v>14428.85</v>
      </c>
      <c r="Q214" s="15">
        <v>4444.6499999999996</v>
      </c>
      <c r="R214" s="11" t="s">
        <v>13</v>
      </c>
    </row>
    <row r="215" spans="1:18" ht="20.100000000000001" hidden="1" customHeight="1" x14ac:dyDescent="0.25">
      <c r="A215" s="11" t="s">
        <v>167</v>
      </c>
      <c r="B215" s="11" t="s">
        <v>166</v>
      </c>
      <c r="C215" s="11" t="s">
        <v>120</v>
      </c>
      <c r="D215" s="11" t="s">
        <v>165</v>
      </c>
      <c r="E215" s="43">
        <v>2433</v>
      </c>
      <c r="F215" s="11">
        <v>18</v>
      </c>
      <c r="G215" s="11">
        <v>18</v>
      </c>
      <c r="H215" s="12">
        <v>100</v>
      </c>
      <c r="I215" s="53">
        <f t="shared" si="3"/>
        <v>0.5</v>
      </c>
      <c r="J215" s="13">
        <v>4604</v>
      </c>
      <c r="K215" s="14">
        <v>255.77780000000001</v>
      </c>
      <c r="L215" s="14">
        <v>255.77780000000001</v>
      </c>
      <c r="M215" s="15">
        <v>18896</v>
      </c>
      <c r="N215" s="15">
        <v>2302</v>
      </c>
      <c r="O215" s="15">
        <v>16594</v>
      </c>
      <c r="P215" s="15">
        <v>12992.8</v>
      </c>
      <c r="Q215" s="15">
        <v>3601.2</v>
      </c>
      <c r="R215" s="11" t="s">
        <v>13</v>
      </c>
    </row>
    <row r="216" spans="1:18" ht="20.100000000000001" hidden="1" customHeight="1" x14ac:dyDescent="0.25">
      <c r="A216" s="11" t="s">
        <v>20</v>
      </c>
      <c r="B216" s="11" t="s">
        <v>172</v>
      </c>
      <c r="C216" s="11" t="s">
        <v>30</v>
      </c>
      <c r="D216" s="11" t="s">
        <v>273</v>
      </c>
      <c r="E216" s="43">
        <v>2435</v>
      </c>
      <c r="F216" s="11">
        <v>6</v>
      </c>
      <c r="G216" s="11">
        <v>6</v>
      </c>
      <c r="H216" s="12">
        <v>100</v>
      </c>
      <c r="I216" s="53">
        <f t="shared" si="3"/>
        <v>0.55000000000000004</v>
      </c>
      <c r="J216" s="13">
        <v>4710</v>
      </c>
      <c r="K216" s="14">
        <v>785</v>
      </c>
      <c r="L216" s="14">
        <v>785</v>
      </c>
      <c r="M216" s="15">
        <v>19153</v>
      </c>
      <c r="N216" s="15">
        <v>2590.5</v>
      </c>
      <c r="O216" s="15">
        <v>16562.5</v>
      </c>
      <c r="P216" s="15">
        <v>12082.45</v>
      </c>
      <c r="Q216" s="15">
        <v>4480.05</v>
      </c>
      <c r="R216" s="11" t="s">
        <v>13</v>
      </c>
    </row>
    <row r="217" spans="1:18" ht="20.100000000000001" hidden="1" customHeight="1" x14ac:dyDescent="0.25">
      <c r="A217" s="11" t="s">
        <v>20</v>
      </c>
      <c r="B217" s="11" t="s">
        <v>172</v>
      </c>
      <c r="C217" s="11" t="s">
        <v>180</v>
      </c>
      <c r="D217" s="11" t="s">
        <v>179</v>
      </c>
      <c r="E217" s="43">
        <v>2495</v>
      </c>
      <c r="F217" s="11">
        <v>0</v>
      </c>
      <c r="G217" s="11">
        <v>1</v>
      </c>
      <c r="H217" s="12">
        <v>0</v>
      </c>
      <c r="I217" s="53" t="e">
        <f t="shared" si="3"/>
        <v>#DIV/0!</v>
      </c>
      <c r="J217" s="13">
        <v>0</v>
      </c>
      <c r="K217" s="14" t="s">
        <v>135</v>
      </c>
      <c r="L217" s="14">
        <v>0</v>
      </c>
      <c r="M217" s="15">
        <v>0</v>
      </c>
      <c r="N217" s="15">
        <v>0</v>
      </c>
      <c r="O217" s="15">
        <v>0</v>
      </c>
      <c r="P217" s="15">
        <v>0</v>
      </c>
      <c r="Q217" s="15">
        <v>0</v>
      </c>
      <c r="R217" s="11" t="s">
        <v>12</v>
      </c>
    </row>
    <row r="218" spans="1:18" ht="20.100000000000001" hidden="1" customHeight="1" x14ac:dyDescent="0.25">
      <c r="A218" s="11" t="s">
        <v>167</v>
      </c>
      <c r="B218" s="11" t="s">
        <v>166</v>
      </c>
      <c r="C218" s="11" t="s">
        <v>98</v>
      </c>
      <c r="D218" s="11" t="s">
        <v>198</v>
      </c>
      <c r="E218" s="43">
        <v>2517</v>
      </c>
      <c r="F218" s="11">
        <v>1</v>
      </c>
      <c r="G218" s="11">
        <v>2</v>
      </c>
      <c r="H218" s="12">
        <v>50</v>
      </c>
      <c r="I218" s="53">
        <f t="shared" si="3"/>
        <v>0.65</v>
      </c>
      <c r="J218" s="13">
        <v>528</v>
      </c>
      <c r="K218" s="14">
        <v>528</v>
      </c>
      <c r="L218" s="14">
        <v>264</v>
      </c>
      <c r="M218" s="15">
        <v>2184</v>
      </c>
      <c r="N218" s="15">
        <v>343.2</v>
      </c>
      <c r="O218" s="15">
        <v>1840.8</v>
      </c>
      <c r="P218" s="15">
        <v>1288.56</v>
      </c>
      <c r="Q218" s="15">
        <v>552.24</v>
      </c>
      <c r="R218" s="11" t="s">
        <v>13</v>
      </c>
    </row>
    <row r="219" spans="1:18" ht="20.100000000000001" hidden="1" customHeight="1" x14ac:dyDescent="0.25">
      <c r="A219" s="11" t="s">
        <v>20</v>
      </c>
      <c r="B219" s="11" t="s">
        <v>172</v>
      </c>
      <c r="C219" s="11" t="s">
        <v>30</v>
      </c>
      <c r="D219" s="11" t="s">
        <v>273</v>
      </c>
      <c r="E219" s="43">
        <v>2540</v>
      </c>
      <c r="F219" s="11">
        <v>14</v>
      </c>
      <c r="G219" s="11">
        <v>14</v>
      </c>
      <c r="H219" s="12">
        <v>100</v>
      </c>
      <c r="I219" s="53">
        <f t="shared" si="3"/>
        <v>0.5</v>
      </c>
      <c r="J219" s="13">
        <v>3683</v>
      </c>
      <c r="K219" s="14">
        <v>263.07139999999998</v>
      </c>
      <c r="L219" s="14">
        <v>263.07139999999998</v>
      </c>
      <c r="M219" s="15">
        <v>15009</v>
      </c>
      <c r="N219" s="15">
        <v>1841.5</v>
      </c>
      <c r="O219" s="15">
        <v>13167.5</v>
      </c>
      <c r="P219" s="15">
        <v>11006.35</v>
      </c>
      <c r="Q219" s="15">
        <v>2161.15</v>
      </c>
      <c r="R219" s="11" t="s">
        <v>13</v>
      </c>
    </row>
    <row r="220" spans="1:18" ht="20.100000000000001" hidden="1" customHeight="1" x14ac:dyDescent="0.25">
      <c r="A220" s="11" t="s">
        <v>167</v>
      </c>
      <c r="B220" s="11" t="s">
        <v>166</v>
      </c>
      <c r="C220" s="11" t="s">
        <v>106</v>
      </c>
      <c r="D220" s="11" t="s">
        <v>188</v>
      </c>
      <c r="E220" s="43">
        <v>2542</v>
      </c>
      <c r="F220" s="11">
        <v>8</v>
      </c>
      <c r="G220" s="11">
        <v>9</v>
      </c>
      <c r="H220" s="12">
        <v>88.888888888888886</v>
      </c>
      <c r="I220" s="53">
        <f t="shared" si="3"/>
        <v>0.5</v>
      </c>
      <c r="J220" s="13">
        <v>1019</v>
      </c>
      <c r="K220" s="14">
        <v>127.375</v>
      </c>
      <c r="L220" s="14">
        <v>113.2222</v>
      </c>
      <c r="M220" s="15">
        <v>4202</v>
      </c>
      <c r="N220" s="15">
        <v>509.5</v>
      </c>
      <c r="O220" s="15">
        <v>3692.5</v>
      </c>
      <c r="P220" s="15">
        <v>2807.05</v>
      </c>
      <c r="Q220" s="15">
        <v>885.45</v>
      </c>
      <c r="R220" s="11" t="s">
        <v>13</v>
      </c>
    </row>
    <row r="221" spans="1:18" ht="20.100000000000001" hidden="1" customHeight="1" x14ac:dyDescent="0.25">
      <c r="A221" s="11" t="s">
        <v>20</v>
      </c>
      <c r="B221" s="11" t="s">
        <v>172</v>
      </c>
      <c r="C221" s="11" t="s">
        <v>30</v>
      </c>
      <c r="D221" s="11" t="s">
        <v>273</v>
      </c>
      <c r="E221" s="43">
        <v>2631</v>
      </c>
      <c r="F221" s="11">
        <v>3</v>
      </c>
      <c r="G221" s="11">
        <v>3</v>
      </c>
      <c r="H221" s="12">
        <v>100</v>
      </c>
      <c r="I221" s="53">
        <f t="shared" si="3"/>
        <v>0.5</v>
      </c>
      <c r="J221" s="13">
        <v>790</v>
      </c>
      <c r="K221" s="14">
        <v>263.33330000000001</v>
      </c>
      <c r="L221" s="14">
        <v>263.33330000000001</v>
      </c>
      <c r="M221" s="15">
        <v>3196</v>
      </c>
      <c r="N221" s="15">
        <v>395</v>
      </c>
      <c r="O221" s="15">
        <v>2801</v>
      </c>
      <c r="P221" s="15">
        <v>2228.3000000000002</v>
      </c>
      <c r="Q221" s="15">
        <v>572.70000000000005</v>
      </c>
      <c r="R221" s="11" t="s">
        <v>13</v>
      </c>
    </row>
    <row r="222" spans="1:18" ht="20.100000000000001" hidden="1" customHeight="1" x14ac:dyDescent="0.25">
      <c r="A222" s="11" t="s">
        <v>167</v>
      </c>
      <c r="B222" s="11" t="s">
        <v>166</v>
      </c>
      <c r="C222" s="11" t="s">
        <v>98</v>
      </c>
      <c r="D222" s="11" t="s">
        <v>198</v>
      </c>
      <c r="E222" s="43">
        <v>2651</v>
      </c>
      <c r="F222" s="11">
        <v>1</v>
      </c>
      <c r="G222" s="11">
        <v>1</v>
      </c>
      <c r="H222" s="12">
        <v>100</v>
      </c>
      <c r="I222" s="53">
        <f t="shared" si="3"/>
        <v>0.65</v>
      </c>
      <c r="J222" s="13">
        <v>1630</v>
      </c>
      <c r="K222" s="14">
        <v>1630</v>
      </c>
      <c r="L222" s="14">
        <v>1630</v>
      </c>
      <c r="M222" s="15">
        <v>6635</v>
      </c>
      <c r="N222" s="15">
        <v>1059.5</v>
      </c>
      <c r="O222" s="15">
        <v>5575.5</v>
      </c>
      <c r="P222" s="15">
        <v>5575.5</v>
      </c>
      <c r="Q222" s="15">
        <v>0</v>
      </c>
      <c r="R222" s="11" t="s">
        <v>12</v>
      </c>
    </row>
    <row r="223" spans="1:18" ht="20.100000000000001" hidden="1" customHeight="1" x14ac:dyDescent="0.25">
      <c r="A223" s="11" t="s">
        <v>20</v>
      </c>
      <c r="B223" s="11" t="s">
        <v>172</v>
      </c>
      <c r="C223" s="11" t="s">
        <v>116</v>
      </c>
      <c r="D223" s="11" t="s">
        <v>171</v>
      </c>
      <c r="E223" s="43">
        <v>2718</v>
      </c>
      <c r="F223" s="11">
        <v>8</v>
      </c>
      <c r="G223" s="11">
        <v>8</v>
      </c>
      <c r="H223" s="12">
        <v>100</v>
      </c>
      <c r="I223" s="53">
        <f t="shared" si="3"/>
        <v>0.5</v>
      </c>
      <c r="J223" s="13">
        <v>2545</v>
      </c>
      <c r="K223" s="14">
        <v>318.125</v>
      </c>
      <c r="L223" s="14">
        <v>318.125</v>
      </c>
      <c r="M223" s="15">
        <v>10433</v>
      </c>
      <c r="N223" s="15">
        <v>1272.5</v>
      </c>
      <c r="O223" s="15">
        <v>9160.5</v>
      </c>
      <c r="P223" s="15">
        <v>6745.35</v>
      </c>
      <c r="Q223" s="15">
        <v>2415.15</v>
      </c>
      <c r="R223" s="11" t="s">
        <v>13</v>
      </c>
    </row>
    <row r="224" spans="1:18" ht="20.100000000000001" hidden="1" customHeight="1" x14ac:dyDescent="0.25">
      <c r="A224" s="11" t="s">
        <v>22</v>
      </c>
      <c r="B224" s="11" t="s">
        <v>144</v>
      </c>
      <c r="C224" s="11" t="s">
        <v>150</v>
      </c>
      <c r="D224" s="11" t="s">
        <v>149</v>
      </c>
      <c r="E224" s="43">
        <v>3002</v>
      </c>
      <c r="F224" s="11">
        <v>7</v>
      </c>
      <c r="G224" s="11">
        <v>10</v>
      </c>
      <c r="H224" s="12">
        <v>70</v>
      </c>
      <c r="I224" s="53">
        <f t="shared" si="3"/>
        <v>0.5</v>
      </c>
      <c r="J224" s="13">
        <v>2428</v>
      </c>
      <c r="K224" s="14">
        <v>346.8571</v>
      </c>
      <c r="L224" s="14">
        <v>242.8</v>
      </c>
      <c r="M224" s="15">
        <v>9900</v>
      </c>
      <c r="N224" s="15">
        <v>1214</v>
      </c>
      <c r="O224" s="15">
        <v>8686</v>
      </c>
      <c r="P224" s="15">
        <v>4438</v>
      </c>
      <c r="Q224" s="15">
        <v>4248</v>
      </c>
      <c r="R224" s="11" t="s">
        <v>13</v>
      </c>
    </row>
    <row r="225" spans="1:18" ht="20.100000000000001" hidden="1" customHeight="1" x14ac:dyDescent="0.25">
      <c r="A225" s="11" t="s">
        <v>25</v>
      </c>
      <c r="B225" s="11" t="s">
        <v>174</v>
      </c>
      <c r="C225" s="11" t="s">
        <v>54</v>
      </c>
      <c r="D225" s="11" t="s">
        <v>253</v>
      </c>
      <c r="E225" s="43">
        <v>3008</v>
      </c>
      <c r="F225" s="11">
        <v>9</v>
      </c>
      <c r="G225" s="11">
        <v>9</v>
      </c>
      <c r="H225" s="12">
        <v>100</v>
      </c>
      <c r="I225" s="53">
        <f t="shared" si="3"/>
        <v>0.5</v>
      </c>
      <c r="J225" s="13">
        <v>3076</v>
      </c>
      <c r="K225" s="14">
        <v>341.77780000000001</v>
      </c>
      <c r="L225" s="14">
        <v>341.77780000000001</v>
      </c>
      <c r="M225" s="15">
        <v>12597</v>
      </c>
      <c r="N225" s="15">
        <v>1538</v>
      </c>
      <c r="O225" s="15">
        <v>11059</v>
      </c>
      <c r="P225" s="15">
        <v>8812.9</v>
      </c>
      <c r="Q225" s="15">
        <v>2246.1</v>
      </c>
      <c r="R225" s="11" t="s">
        <v>13</v>
      </c>
    </row>
    <row r="226" spans="1:18" ht="20.100000000000001" hidden="1" customHeight="1" x14ac:dyDescent="0.25">
      <c r="A226" s="11" t="s">
        <v>25</v>
      </c>
      <c r="B226" s="11" t="s">
        <v>174</v>
      </c>
      <c r="C226" s="11" t="s">
        <v>72</v>
      </c>
      <c r="D226" s="11" t="s">
        <v>231</v>
      </c>
      <c r="E226" s="43">
        <v>3011</v>
      </c>
      <c r="F226" s="11">
        <v>11</v>
      </c>
      <c r="G226" s="11">
        <v>11</v>
      </c>
      <c r="H226" s="12">
        <v>100</v>
      </c>
      <c r="I226" s="53">
        <f t="shared" si="3"/>
        <v>0.55000000000000004</v>
      </c>
      <c r="J226" s="13">
        <v>5431</v>
      </c>
      <c r="K226" s="14">
        <v>493.72730000000001</v>
      </c>
      <c r="L226" s="14">
        <v>493.72730000000001</v>
      </c>
      <c r="M226" s="15">
        <v>22011</v>
      </c>
      <c r="N226" s="15">
        <v>2987.05</v>
      </c>
      <c r="O226" s="15">
        <v>19023.95</v>
      </c>
      <c r="P226" s="15">
        <v>14844.07</v>
      </c>
      <c r="Q226" s="15">
        <v>4179.88</v>
      </c>
      <c r="R226" s="11" t="s">
        <v>13</v>
      </c>
    </row>
    <row r="227" spans="1:18" ht="20.100000000000001" hidden="1" customHeight="1" x14ac:dyDescent="0.25">
      <c r="A227" s="11" t="s">
        <v>25</v>
      </c>
      <c r="B227" s="11" t="s">
        <v>174</v>
      </c>
      <c r="C227" s="11" t="s">
        <v>54</v>
      </c>
      <c r="D227" s="11" t="s">
        <v>253</v>
      </c>
      <c r="E227" s="43">
        <v>3014</v>
      </c>
      <c r="F227" s="11">
        <v>3</v>
      </c>
      <c r="G227" s="11">
        <v>4</v>
      </c>
      <c r="H227" s="12">
        <v>75</v>
      </c>
      <c r="I227" s="53">
        <f t="shared" si="3"/>
        <v>0.6</v>
      </c>
      <c r="J227" s="13">
        <v>241</v>
      </c>
      <c r="K227" s="14">
        <v>80.333299999999994</v>
      </c>
      <c r="L227" s="14">
        <v>60.25</v>
      </c>
      <c r="M227" s="15">
        <v>988</v>
      </c>
      <c r="N227" s="15">
        <v>144.6</v>
      </c>
      <c r="O227" s="15">
        <v>843.4</v>
      </c>
      <c r="P227" s="15">
        <v>590.38</v>
      </c>
      <c r="Q227" s="15">
        <v>253.02</v>
      </c>
      <c r="R227" s="11" t="s">
        <v>13</v>
      </c>
    </row>
    <row r="228" spans="1:18" ht="20.100000000000001" hidden="1" customHeight="1" x14ac:dyDescent="0.25">
      <c r="A228" s="11" t="s">
        <v>25</v>
      </c>
      <c r="B228" s="11" t="s">
        <v>174</v>
      </c>
      <c r="C228" s="11" t="s">
        <v>72</v>
      </c>
      <c r="D228" s="11" t="s">
        <v>231</v>
      </c>
      <c r="E228" s="43">
        <v>3020</v>
      </c>
      <c r="F228" s="11">
        <v>13</v>
      </c>
      <c r="G228" s="11">
        <v>14</v>
      </c>
      <c r="H228" s="12">
        <v>92.857142857142861</v>
      </c>
      <c r="I228" s="53">
        <f t="shared" si="3"/>
        <v>0.5</v>
      </c>
      <c r="J228" s="13">
        <v>4852</v>
      </c>
      <c r="K228" s="14">
        <v>373.23079999999999</v>
      </c>
      <c r="L228" s="14">
        <v>346.57139999999998</v>
      </c>
      <c r="M228" s="15">
        <v>19827</v>
      </c>
      <c r="N228" s="15">
        <v>2426</v>
      </c>
      <c r="O228" s="15">
        <v>17401</v>
      </c>
      <c r="P228" s="15">
        <v>13830.1</v>
      </c>
      <c r="Q228" s="15">
        <v>3570.9</v>
      </c>
      <c r="R228" s="11" t="s">
        <v>13</v>
      </c>
    </row>
    <row r="229" spans="1:18" ht="20.100000000000001" hidden="1" customHeight="1" x14ac:dyDescent="0.25">
      <c r="A229" s="11" t="s">
        <v>25</v>
      </c>
      <c r="B229" s="11" t="s">
        <v>174</v>
      </c>
      <c r="C229" s="11" t="s">
        <v>72</v>
      </c>
      <c r="D229" s="11" t="s">
        <v>231</v>
      </c>
      <c r="E229" s="43">
        <v>3023</v>
      </c>
      <c r="F229" s="11">
        <v>2</v>
      </c>
      <c r="G229" s="11">
        <v>2</v>
      </c>
      <c r="H229" s="12">
        <v>100</v>
      </c>
      <c r="I229" s="53">
        <f t="shared" si="3"/>
        <v>0.5</v>
      </c>
      <c r="J229" s="13">
        <v>686</v>
      </c>
      <c r="K229" s="14">
        <v>343</v>
      </c>
      <c r="L229" s="14">
        <v>343</v>
      </c>
      <c r="M229" s="15">
        <v>2807</v>
      </c>
      <c r="N229" s="15">
        <v>343</v>
      </c>
      <c r="O229" s="15">
        <v>2464</v>
      </c>
      <c r="P229" s="15">
        <v>2005.9</v>
      </c>
      <c r="Q229" s="15">
        <v>458.1</v>
      </c>
      <c r="R229" s="11" t="s">
        <v>13</v>
      </c>
    </row>
    <row r="230" spans="1:18" ht="20.100000000000001" hidden="1" customHeight="1" x14ac:dyDescent="0.25">
      <c r="A230" s="11" t="s">
        <v>25</v>
      </c>
      <c r="B230" s="11" t="s">
        <v>174</v>
      </c>
      <c r="C230" s="11" t="s">
        <v>72</v>
      </c>
      <c r="D230" s="11" t="s">
        <v>231</v>
      </c>
      <c r="E230" s="43">
        <v>3035</v>
      </c>
      <c r="F230" s="11">
        <v>20</v>
      </c>
      <c r="G230" s="11">
        <v>20</v>
      </c>
      <c r="H230" s="12">
        <v>100</v>
      </c>
      <c r="I230" s="53">
        <f t="shared" si="3"/>
        <v>0.5</v>
      </c>
      <c r="J230" s="13">
        <v>5419</v>
      </c>
      <c r="K230" s="14">
        <v>270.95</v>
      </c>
      <c r="L230" s="14">
        <v>270.95</v>
      </c>
      <c r="M230" s="15">
        <v>22106</v>
      </c>
      <c r="N230" s="15">
        <v>2709.5</v>
      </c>
      <c r="O230" s="15">
        <v>19396.5</v>
      </c>
      <c r="P230" s="15">
        <v>16777.650000000001</v>
      </c>
      <c r="Q230" s="15">
        <v>2618.85</v>
      </c>
      <c r="R230" s="11" t="s">
        <v>13</v>
      </c>
    </row>
    <row r="231" spans="1:18" ht="20.100000000000001" hidden="1" customHeight="1" x14ac:dyDescent="0.25">
      <c r="A231" s="11" t="s">
        <v>25</v>
      </c>
      <c r="B231" s="11" t="s">
        <v>174</v>
      </c>
      <c r="C231" s="11" t="s">
        <v>42</v>
      </c>
      <c r="D231" s="11" t="s">
        <v>265</v>
      </c>
      <c r="E231" s="43">
        <v>3038</v>
      </c>
      <c r="F231" s="11">
        <v>9</v>
      </c>
      <c r="G231" s="11">
        <v>8</v>
      </c>
      <c r="H231" s="12">
        <v>112.5</v>
      </c>
      <c r="I231" s="53">
        <f t="shared" si="3"/>
        <v>0.5</v>
      </c>
      <c r="J231" s="13">
        <v>2413</v>
      </c>
      <c r="K231" s="14">
        <v>268.11110000000002</v>
      </c>
      <c r="L231" s="14">
        <v>301.625</v>
      </c>
      <c r="M231" s="15">
        <v>9847</v>
      </c>
      <c r="N231" s="15">
        <v>1206.5</v>
      </c>
      <c r="O231" s="15">
        <v>8640.5</v>
      </c>
      <c r="P231" s="15">
        <v>6341.45</v>
      </c>
      <c r="Q231" s="15">
        <v>2299.0500000000002</v>
      </c>
      <c r="R231" s="11" t="s">
        <v>13</v>
      </c>
    </row>
    <row r="232" spans="1:18" ht="20.100000000000001" hidden="1" customHeight="1" x14ac:dyDescent="0.25">
      <c r="A232" s="11" t="s">
        <v>25</v>
      </c>
      <c r="B232" s="11" t="s">
        <v>174</v>
      </c>
      <c r="C232" s="11" t="s">
        <v>104</v>
      </c>
      <c r="D232" s="11" t="s">
        <v>190</v>
      </c>
      <c r="E232" s="43">
        <v>3050</v>
      </c>
      <c r="F232" s="11">
        <v>5</v>
      </c>
      <c r="G232" s="11">
        <v>5</v>
      </c>
      <c r="H232" s="12">
        <v>100</v>
      </c>
      <c r="I232" s="53">
        <f t="shared" si="3"/>
        <v>0.5</v>
      </c>
      <c r="J232" s="13">
        <v>873</v>
      </c>
      <c r="K232" s="14">
        <v>174.6</v>
      </c>
      <c r="L232" s="14">
        <v>174.6</v>
      </c>
      <c r="M232" s="15">
        <v>3541</v>
      </c>
      <c r="N232" s="15">
        <v>436.5</v>
      </c>
      <c r="O232" s="15">
        <v>3104.5</v>
      </c>
      <c r="P232" s="15">
        <v>2481.25</v>
      </c>
      <c r="Q232" s="15">
        <v>623.25</v>
      </c>
      <c r="R232" s="11" t="s">
        <v>13</v>
      </c>
    </row>
    <row r="233" spans="1:18" ht="20.100000000000001" hidden="1" customHeight="1" x14ac:dyDescent="0.25">
      <c r="A233" s="11" t="s">
        <v>25</v>
      </c>
      <c r="B233" s="11" t="s">
        <v>174</v>
      </c>
      <c r="C233" s="11" t="s">
        <v>39</v>
      </c>
      <c r="D233" s="11" t="s">
        <v>267</v>
      </c>
      <c r="E233" s="43">
        <v>3051</v>
      </c>
      <c r="F233" s="11">
        <v>17</v>
      </c>
      <c r="G233" s="11">
        <v>20</v>
      </c>
      <c r="H233" s="12">
        <v>85</v>
      </c>
      <c r="I233" s="53">
        <f t="shared" si="3"/>
        <v>0.5</v>
      </c>
      <c r="J233" s="13">
        <v>3976</v>
      </c>
      <c r="K233" s="14">
        <v>233.88239999999999</v>
      </c>
      <c r="L233" s="14">
        <v>198.8</v>
      </c>
      <c r="M233" s="15">
        <v>16250</v>
      </c>
      <c r="N233" s="15">
        <v>1988</v>
      </c>
      <c r="O233" s="15">
        <v>14262</v>
      </c>
      <c r="P233" s="15">
        <v>11388.6</v>
      </c>
      <c r="Q233" s="15">
        <v>2873.4</v>
      </c>
      <c r="R233" s="11" t="s">
        <v>13</v>
      </c>
    </row>
    <row r="234" spans="1:18" ht="20.100000000000001" hidden="1" customHeight="1" x14ac:dyDescent="0.25">
      <c r="A234" s="11" t="s">
        <v>25</v>
      </c>
      <c r="B234" s="11" t="s">
        <v>174</v>
      </c>
      <c r="C234" s="11" t="s">
        <v>72</v>
      </c>
      <c r="D234" s="11" t="s">
        <v>231</v>
      </c>
      <c r="E234" s="43">
        <v>3065</v>
      </c>
      <c r="F234" s="11">
        <v>21</v>
      </c>
      <c r="G234" s="11">
        <v>23</v>
      </c>
      <c r="H234" s="12">
        <v>91.304347826086953</v>
      </c>
      <c r="I234" s="53">
        <f t="shared" si="3"/>
        <v>0.55000000000000004</v>
      </c>
      <c r="J234" s="13">
        <v>14452</v>
      </c>
      <c r="K234" s="14">
        <v>688.19050000000004</v>
      </c>
      <c r="L234" s="14">
        <v>628.34780000000001</v>
      </c>
      <c r="M234" s="15">
        <v>58914</v>
      </c>
      <c r="N234" s="15">
        <v>7948.6</v>
      </c>
      <c r="O234" s="15">
        <v>50965.4</v>
      </c>
      <c r="P234" s="15">
        <v>36411.08</v>
      </c>
      <c r="Q234" s="15">
        <v>14554.32</v>
      </c>
      <c r="R234" s="11" t="s">
        <v>13</v>
      </c>
    </row>
    <row r="235" spans="1:18" ht="20.100000000000001" hidden="1" customHeight="1" x14ac:dyDescent="0.25">
      <c r="A235" s="11" t="s">
        <v>25</v>
      </c>
      <c r="B235" s="11" t="s">
        <v>174</v>
      </c>
      <c r="C235" s="11" t="s">
        <v>66</v>
      </c>
      <c r="D235" s="11" t="s">
        <v>241</v>
      </c>
      <c r="E235" s="43">
        <v>3074</v>
      </c>
      <c r="F235" s="11">
        <v>12</v>
      </c>
      <c r="G235" s="11">
        <v>13</v>
      </c>
      <c r="H235" s="12">
        <v>92.307692307692307</v>
      </c>
      <c r="I235" s="53">
        <f t="shared" si="3"/>
        <v>0.5</v>
      </c>
      <c r="J235" s="13">
        <v>3566</v>
      </c>
      <c r="K235" s="14">
        <v>297.16669999999999</v>
      </c>
      <c r="L235" s="14">
        <v>274.30770000000001</v>
      </c>
      <c r="M235" s="15">
        <v>14574</v>
      </c>
      <c r="N235" s="15">
        <v>1783</v>
      </c>
      <c r="O235" s="15">
        <v>12791</v>
      </c>
      <c r="P235" s="15">
        <v>9965.2999999999993</v>
      </c>
      <c r="Q235" s="15">
        <v>2825.7</v>
      </c>
      <c r="R235" s="11" t="s">
        <v>13</v>
      </c>
    </row>
    <row r="236" spans="1:18" ht="20.100000000000001" hidden="1" customHeight="1" x14ac:dyDescent="0.25">
      <c r="A236" s="11" t="s">
        <v>25</v>
      </c>
      <c r="B236" s="11" t="s">
        <v>174</v>
      </c>
      <c r="C236" s="11" t="s">
        <v>72</v>
      </c>
      <c r="D236" s="11" t="s">
        <v>231</v>
      </c>
      <c r="E236" s="43">
        <v>3084</v>
      </c>
      <c r="F236" s="11">
        <v>12</v>
      </c>
      <c r="G236" s="11">
        <v>12</v>
      </c>
      <c r="H236" s="12">
        <v>100</v>
      </c>
      <c r="I236" s="53">
        <f t="shared" si="3"/>
        <v>0.55000000000000004</v>
      </c>
      <c r="J236" s="13">
        <v>4631</v>
      </c>
      <c r="K236" s="14">
        <v>385.91669999999999</v>
      </c>
      <c r="L236" s="14">
        <v>385.91669999999999</v>
      </c>
      <c r="M236" s="15">
        <v>18877</v>
      </c>
      <c r="N236" s="15">
        <v>2547.0500000000002</v>
      </c>
      <c r="O236" s="15">
        <v>16329.95</v>
      </c>
      <c r="P236" s="15">
        <v>16329.95</v>
      </c>
      <c r="Q236" s="15">
        <v>0</v>
      </c>
      <c r="R236" s="11" t="s">
        <v>12</v>
      </c>
    </row>
    <row r="237" spans="1:18" ht="20.100000000000001" hidden="1" customHeight="1" x14ac:dyDescent="0.25">
      <c r="A237" s="11" t="s">
        <v>25</v>
      </c>
      <c r="B237" s="11" t="s">
        <v>174</v>
      </c>
      <c r="C237" s="11" t="s">
        <v>72</v>
      </c>
      <c r="D237" s="11" t="s">
        <v>231</v>
      </c>
      <c r="E237" s="43">
        <v>3087</v>
      </c>
      <c r="F237" s="11">
        <v>1</v>
      </c>
      <c r="G237" s="11">
        <v>1</v>
      </c>
      <c r="H237" s="12">
        <v>100</v>
      </c>
      <c r="I237" s="53">
        <f t="shared" si="3"/>
        <v>0.5</v>
      </c>
      <c r="J237" s="13">
        <v>218</v>
      </c>
      <c r="K237" s="14">
        <v>218</v>
      </c>
      <c r="L237" s="14">
        <v>218</v>
      </c>
      <c r="M237" s="15">
        <v>874</v>
      </c>
      <c r="N237" s="15">
        <v>109</v>
      </c>
      <c r="O237" s="15">
        <v>765</v>
      </c>
      <c r="P237" s="15">
        <v>535.5</v>
      </c>
      <c r="Q237" s="15">
        <v>229.5</v>
      </c>
      <c r="R237" s="11" t="s">
        <v>13</v>
      </c>
    </row>
    <row r="238" spans="1:18" ht="20.100000000000001" hidden="1" customHeight="1" x14ac:dyDescent="0.25">
      <c r="A238" s="11" t="s">
        <v>25</v>
      </c>
      <c r="B238" s="11" t="s">
        <v>174</v>
      </c>
      <c r="C238" s="11" t="s">
        <v>115</v>
      </c>
      <c r="D238" s="11" t="s">
        <v>173</v>
      </c>
      <c r="E238" s="43">
        <v>3101</v>
      </c>
      <c r="F238" s="11">
        <v>3</v>
      </c>
      <c r="G238" s="11">
        <v>4</v>
      </c>
      <c r="H238" s="12">
        <v>75</v>
      </c>
      <c r="I238" s="53">
        <f t="shared" si="3"/>
        <v>0.5</v>
      </c>
      <c r="J238" s="13">
        <v>881</v>
      </c>
      <c r="K238" s="14">
        <v>293.66669999999999</v>
      </c>
      <c r="L238" s="14">
        <v>220.25</v>
      </c>
      <c r="M238" s="15">
        <v>3608</v>
      </c>
      <c r="N238" s="15">
        <v>440.5</v>
      </c>
      <c r="O238" s="15">
        <v>3167.5</v>
      </c>
      <c r="P238" s="15">
        <v>2488.15</v>
      </c>
      <c r="Q238" s="15">
        <v>679.35</v>
      </c>
      <c r="R238" s="11" t="s">
        <v>13</v>
      </c>
    </row>
    <row r="239" spans="1:18" ht="20.100000000000001" hidden="1" customHeight="1" x14ac:dyDescent="0.25">
      <c r="A239" s="11" t="s">
        <v>25</v>
      </c>
      <c r="B239" s="11" t="s">
        <v>174</v>
      </c>
      <c r="C239" s="11" t="s">
        <v>72</v>
      </c>
      <c r="D239" s="11" t="s">
        <v>231</v>
      </c>
      <c r="E239" s="43">
        <v>3105</v>
      </c>
      <c r="F239" s="11">
        <v>10</v>
      </c>
      <c r="G239" s="11">
        <v>10</v>
      </c>
      <c r="H239" s="12">
        <v>100</v>
      </c>
      <c r="I239" s="53">
        <f t="shared" si="3"/>
        <v>0.55000000000000004</v>
      </c>
      <c r="J239" s="13">
        <v>3910</v>
      </c>
      <c r="K239" s="14">
        <v>391</v>
      </c>
      <c r="L239" s="14">
        <v>391</v>
      </c>
      <c r="M239" s="15">
        <v>15929</v>
      </c>
      <c r="N239" s="15">
        <v>2150.5</v>
      </c>
      <c r="O239" s="15">
        <v>13778.5</v>
      </c>
      <c r="P239" s="15">
        <v>13778.5</v>
      </c>
      <c r="Q239" s="15">
        <v>0</v>
      </c>
      <c r="R239" s="11" t="s">
        <v>12</v>
      </c>
    </row>
    <row r="240" spans="1:18" ht="20.100000000000001" hidden="1" customHeight="1" x14ac:dyDescent="0.25">
      <c r="A240" s="11" t="s">
        <v>25</v>
      </c>
      <c r="B240" s="11" t="s">
        <v>174</v>
      </c>
      <c r="C240" s="11" t="s">
        <v>72</v>
      </c>
      <c r="D240" s="11" t="s">
        <v>231</v>
      </c>
      <c r="E240" s="43">
        <v>3106</v>
      </c>
      <c r="F240" s="11">
        <v>5</v>
      </c>
      <c r="G240" s="11">
        <v>5</v>
      </c>
      <c r="H240" s="12">
        <v>100</v>
      </c>
      <c r="I240" s="53">
        <f t="shared" si="3"/>
        <v>0.55000000000000004</v>
      </c>
      <c r="J240" s="13">
        <v>5061</v>
      </c>
      <c r="K240" s="14">
        <v>1012.2</v>
      </c>
      <c r="L240" s="14">
        <v>1012.2</v>
      </c>
      <c r="M240" s="15">
        <v>20593</v>
      </c>
      <c r="N240" s="15">
        <v>2783.55</v>
      </c>
      <c r="O240" s="15">
        <v>17809.45</v>
      </c>
      <c r="P240" s="15">
        <v>12973.92</v>
      </c>
      <c r="Q240" s="15">
        <v>4835.53</v>
      </c>
      <c r="R240" s="11" t="s">
        <v>13</v>
      </c>
    </row>
    <row r="241" spans="1:18" ht="20.100000000000001" hidden="1" customHeight="1" x14ac:dyDescent="0.25">
      <c r="A241" s="11" t="s">
        <v>25</v>
      </c>
      <c r="B241" s="11" t="s">
        <v>174</v>
      </c>
      <c r="C241" s="11" t="s">
        <v>58</v>
      </c>
      <c r="D241" s="11" t="s">
        <v>249</v>
      </c>
      <c r="E241" s="43">
        <v>3150</v>
      </c>
      <c r="F241" s="11">
        <v>3</v>
      </c>
      <c r="G241" s="11">
        <v>3</v>
      </c>
      <c r="H241" s="12">
        <v>100</v>
      </c>
      <c r="I241" s="53">
        <f t="shared" si="3"/>
        <v>0.55000000000000004</v>
      </c>
      <c r="J241" s="13">
        <v>1812</v>
      </c>
      <c r="K241" s="14">
        <v>604</v>
      </c>
      <c r="L241" s="14">
        <v>604</v>
      </c>
      <c r="M241" s="15">
        <v>7308</v>
      </c>
      <c r="N241" s="15">
        <v>996.6</v>
      </c>
      <c r="O241" s="15">
        <v>6311.4</v>
      </c>
      <c r="P241" s="15">
        <v>4417.9799999999996</v>
      </c>
      <c r="Q241" s="15">
        <v>1893.42</v>
      </c>
      <c r="R241" s="11" t="s">
        <v>13</v>
      </c>
    </row>
    <row r="242" spans="1:18" ht="20.100000000000001" hidden="1" customHeight="1" x14ac:dyDescent="0.25">
      <c r="A242" s="11" t="s">
        <v>167</v>
      </c>
      <c r="B242" s="11" t="s">
        <v>166</v>
      </c>
      <c r="C242" s="11" t="s">
        <v>63</v>
      </c>
      <c r="D242" s="11" t="s">
        <v>244</v>
      </c>
      <c r="E242" s="43">
        <v>3152</v>
      </c>
      <c r="F242" s="11">
        <v>11</v>
      </c>
      <c r="G242" s="11">
        <v>11</v>
      </c>
      <c r="H242" s="12">
        <v>100</v>
      </c>
      <c r="I242" s="53">
        <f t="shared" si="3"/>
        <v>0.54999999999999993</v>
      </c>
      <c r="J242" s="13">
        <v>5692</v>
      </c>
      <c r="K242" s="14">
        <v>517.45450000000005</v>
      </c>
      <c r="L242" s="14">
        <v>517.45450000000005</v>
      </c>
      <c r="M242" s="15">
        <v>23208</v>
      </c>
      <c r="N242" s="15">
        <v>3130.6</v>
      </c>
      <c r="O242" s="15">
        <v>20077.400000000001</v>
      </c>
      <c r="P242" s="15">
        <v>16503.38</v>
      </c>
      <c r="Q242" s="15">
        <v>3574.02</v>
      </c>
      <c r="R242" s="11" t="s">
        <v>13</v>
      </c>
    </row>
    <row r="243" spans="1:18" ht="20.100000000000001" hidden="1" customHeight="1" x14ac:dyDescent="0.25">
      <c r="A243" s="11" t="s">
        <v>167</v>
      </c>
      <c r="B243" s="11" t="s">
        <v>166</v>
      </c>
      <c r="C243" s="11" t="s">
        <v>63</v>
      </c>
      <c r="D243" s="11" t="s">
        <v>244</v>
      </c>
      <c r="E243" s="43">
        <v>3168</v>
      </c>
      <c r="F243" s="11">
        <v>0</v>
      </c>
      <c r="G243" s="11">
        <v>1</v>
      </c>
      <c r="H243" s="12">
        <v>0</v>
      </c>
      <c r="I243" s="53" t="e">
        <f t="shared" si="3"/>
        <v>#DIV/0!</v>
      </c>
      <c r="J243" s="13">
        <v>0</v>
      </c>
      <c r="K243" s="14" t="s">
        <v>135</v>
      </c>
      <c r="L243" s="14">
        <v>0</v>
      </c>
      <c r="M243" s="15">
        <v>0</v>
      </c>
      <c r="N243" s="15">
        <v>0</v>
      </c>
      <c r="O243" s="15">
        <v>0</v>
      </c>
      <c r="P243" s="15">
        <v>0</v>
      </c>
      <c r="Q243" s="15">
        <v>0</v>
      </c>
      <c r="R243" s="11" t="s">
        <v>12</v>
      </c>
    </row>
    <row r="244" spans="1:18" ht="20.100000000000001" hidden="1" customHeight="1" x14ac:dyDescent="0.25">
      <c r="A244" s="11" t="s">
        <v>25</v>
      </c>
      <c r="B244" s="11" t="s">
        <v>174</v>
      </c>
      <c r="C244" s="11" t="s">
        <v>72</v>
      </c>
      <c r="D244" s="11" t="s">
        <v>231</v>
      </c>
      <c r="E244" s="43">
        <v>3178</v>
      </c>
      <c r="F244" s="11">
        <v>0</v>
      </c>
      <c r="G244" s="11">
        <v>9</v>
      </c>
      <c r="H244" s="12">
        <v>0</v>
      </c>
      <c r="I244" s="53" t="e">
        <f t="shared" si="3"/>
        <v>#DIV/0!</v>
      </c>
      <c r="J244" s="13">
        <v>0</v>
      </c>
      <c r="K244" s="14" t="s">
        <v>135</v>
      </c>
      <c r="L244" s="14">
        <v>0</v>
      </c>
      <c r="M244" s="15">
        <v>0</v>
      </c>
      <c r="N244" s="15">
        <v>0</v>
      </c>
      <c r="O244" s="15">
        <v>0</v>
      </c>
      <c r="P244" s="15">
        <v>0</v>
      </c>
      <c r="Q244" s="15">
        <v>0</v>
      </c>
      <c r="R244" s="11" t="s">
        <v>12</v>
      </c>
    </row>
    <row r="245" spans="1:18" ht="20.100000000000001" hidden="1" customHeight="1" x14ac:dyDescent="0.25">
      <c r="A245" s="11" t="s">
        <v>25</v>
      </c>
      <c r="B245" s="11" t="s">
        <v>174</v>
      </c>
      <c r="C245" s="11" t="s">
        <v>72</v>
      </c>
      <c r="D245" s="11" t="s">
        <v>231</v>
      </c>
      <c r="E245" s="43">
        <v>3180</v>
      </c>
      <c r="F245" s="11">
        <v>3</v>
      </c>
      <c r="G245" s="11">
        <v>3</v>
      </c>
      <c r="H245" s="12">
        <v>100</v>
      </c>
      <c r="I245" s="53">
        <f t="shared" si="3"/>
        <v>0.55000000000000004</v>
      </c>
      <c r="J245" s="13">
        <v>1900</v>
      </c>
      <c r="K245" s="14">
        <v>633.33330000000001</v>
      </c>
      <c r="L245" s="14">
        <v>633.33330000000001</v>
      </c>
      <c r="M245" s="15">
        <v>7816</v>
      </c>
      <c r="N245" s="15">
        <v>1045</v>
      </c>
      <c r="O245" s="15">
        <v>6771</v>
      </c>
      <c r="P245" s="15">
        <v>4763.3999999999996</v>
      </c>
      <c r="Q245" s="15">
        <v>2007.6</v>
      </c>
      <c r="R245" s="11" t="s">
        <v>13</v>
      </c>
    </row>
    <row r="246" spans="1:18" ht="20.100000000000001" hidden="1" customHeight="1" x14ac:dyDescent="0.25">
      <c r="A246" s="11" t="s">
        <v>10</v>
      </c>
      <c r="B246" s="11" t="s">
        <v>158</v>
      </c>
      <c r="C246" s="11" t="s">
        <v>92</v>
      </c>
      <c r="D246" s="11" t="s">
        <v>204</v>
      </c>
      <c r="E246" s="43">
        <v>3181</v>
      </c>
      <c r="F246" s="11">
        <v>0</v>
      </c>
      <c r="G246" s="11">
        <v>3</v>
      </c>
      <c r="H246" s="12">
        <v>0</v>
      </c>
      <c r="I246" s="53" t="e">
        <f t="shared" si="3"/>
        <v>#DIV/0!</v>
      </c>
      <c r="J246" s="13">
        <v>0</v>
      </c>
      <c r="K246" s="14" t="s">
        <v>135</v>
      </c>
      <c r="L246" s="14">
        <v>0</v>
      </c>
      <c r="M246" s="15">
        <v>0</v>
      </c>
      <c r="N246" s="15">
        <v>0</v>
      </c>
      <c r="O246" s="15">
        <v>0</v>
      </c>
      <c r="P246" s="15">
        <v>0</v>
      </c>
      <c r="Q246" s="15">
        <v>0</v>
      </c>
      <c r="R246" s="11" t="s">
        <v>12</v>
      </c>
    </row>
    <row r="247" spans="1:18" ht="20.100000000000001" hidden="1" customHeight="1" x14ac:dyDescent="0.25">
      <c r="A247" s="11" t="s">
        <v>10</v>
      </c>
      <c r="B247" s="11" t="s">
        <v>158</v>
      </c>
      <c r="C247" s="11" t="s">
        <v>92</v>
      </c>
      <c r="D247" s="11" t="s">
        <v>204</v>
      </c>
      <c r="E247" s="43">
        <v>3182</v>
      </c>
      <c r="F247" s="11">
        <v>4</v>
      </c>
      <c r="G247" s="11">
        <v>7</v>
      </c>
      <c r="H247" s="12">
        <v>57.142857142857153</v>
      </c>
      <c r="I247" s="53">
        <f t="shared" si="3"/>
        <v>0.5</v>
      </c>
      <c r="J247" s="13">
        <v>453</v>
      </c>
      <c r="K247" s="14">
        <v>113.25</v>
      </c>
      <c r="L247" s="14">
        <v>64.714299999999994</v>
      </c>
      <c r="M247" s="15">
        <v>1836</v>
      </c>
      <c r="N247" s="15">
        <v>226.5</v>
      </c>
      <c r="O247" s="15">
        <v>1609.5</v>
      </c>
      <c r="P247" s="15">
        <v>1308.75</v>
      </c>
      <c r="Q247" s="15">
        <v>300.75</v>
      </c>
      <c r="R247" s="11" t="s">
        <v>13</v>
      </c>
    </row>
    <row r="248" spans="1:18" ht="20.100000000000001" hidden="1" customHeight="1" x14ac:dyDescent="0.25">
      <c r="A248" s="11" t="s">
        <v>141</v>
      </c>
      <c r="B248" s="11" t="s">
        <v>140</v>
      </c>
      <c r="C248" s="11" t="s">
        <v>130</v>
      </c>
      <c r="D248" s="11" t="s">
        <v>139</v>
      </c>
      <c r="E248" s="43">
        <v>3185</v>
      </c>
      <c r="F248" s="11">
        <v>6</v>
      </c>
      <c r="G248" s="11">
        <v>11</v>
      </c>
      <c r="H248" s="12">
        <v>54.545454545454547</v>
      </c>
      <c r="I248" s="53">
        <f t="shared" si="3"/>
        <v>0.55000000000000004</v>
      </c>
      <c r="J248" s="13">
        <v>2315</v>
      </c>
      <c r="K248" s="14">
        <v>385.83330000000001</v>
      </c>
      <c r="L248" s="14">
        <v>210.4545</v>
      </c>
      <c r="M248" s="15">
        <v>9469</v>
      </c>
      <c r="N248" s="15">
        <v>1273.25</v>
      </c>
      <c r="O248" s="15">
        <v>8195.75</v>
      </c>
      <c r="P248" s="15">
        <v>6676.93</v>
      </c>
      <c r="Q248" s="15">
        <v>1518.82</v>
      </c>
      <c r="R248" s="11" t="s">
        <v>13</v>
      </c>
    </row>
    <row r="249" spans="1:18" ht="20.100000000000001" hidden="1" customHeight="1" x14ac:dyDescent="0.25">
      <c r="A249" s="11" t="s">
        <v>25</v>
      </c>
      <c r="B249" s="11" t="s">
        <v>174</v>
      </c>
      <c r="C249" s="11" t="s">
        <v>54</v>
      </c>
      <c r="D249" s="11" t="s">
        <v>253</v>
      </c>
      <c r="E249" s="43">
        <v>3188</v>
      </c>
      <c r="F249" s="11">
        <v>9</v>
      </c>
      <c r="G249" s="11">
        <v>9</v>
      </c>
      <c r="H249" s="12">
        <v>100</v>
      </c>
      <c r="I249" s="53">
        <f t="shared" si="3"/>
        <v>0.5</v>
      </c>
      <c r="J249" s="13">
        <v>2408</v>
      </c>
      <c r="K249" s="14">
        <v>267.55560000000003</v>
      </c>
      <c r="L249" s="14">
        <v>267.55560000000003</v>
      </c>
      <c r="M249" s="15">
        <v>9849</v>
      </c>
      <c r="N249" s="15">
        <v>1204</v>
      </c>
      <c r="O249" s="15">
        <v>8645</v>
      </c>
      <c r="P249" s="15">
        <v>6771.2</v>
      </c>
      <c r="Q249" s="15">
        <v>1873.8</v>
      </c>
      <c r="R249" s="11" t="s">
        <v>13</v>
      </c>
    </row>
    <row r="250" spans="1:18" ht="20.100000000000001" hidden="1" customHeight="1" x14ac:dyDescent="0.25">
      <c r="A250" s="11" t="s">
        <v>141</v>
      </c>
      <c r="B250" s="11" t="s">
        <v>140</v>
      </c>
      <c r="C250" s="11" t="s">
        <v>127</v>
      </c>
      <c r="D250" s="11" t="s">
        <v>151</v>
      </c>
      <c r="E250" s="43">
        <v>3200</v>
      </c>
      <c r="F250" s="11">
        <v>2</v>
      </c>
      <c r="G250" s="11">
        <v>3</v>
      </c>
      <c r="H250" s="12">
        <v>66.666666666666671</v>
      </c>
      <c r="I250" s="53">
        <f t="shared" si="3"/>
        <v>0.54999999999999993</v>
      </c>
      <c r="J250" s="13">
        <v>1886</v>
      </c>
      <c r="K250" s="14">
        <v>943</v>
      </c>
      <c r="L250" s="14">
        <v>628.66669999999999</v>
      </c>
      <c r="M250" s="15">
        <v>7640</v>
      </c>
      <c r="N250" s="15">
        <v>1037.3</v>
      </c>
      <c r="O250" s="15">
        <v>6602.7</v>
      </c>
      <c r="P250" s="15">
        <v>4627.8900000000003</v>
      </c>
      <c r="Q250" s="15">
        <v>1974.81</v>
      </c>
      <c r="R250" s="11" t="s">
        <v>13</v>
      </c>
    </row>
    <row r="251" spans="1:18" ht="20.100000000000001" hidden="1" customHeight="1" x14ac:dyDescent="0.25">
      <c r="A251" s="11" t="s">
        <v>25</v>
      </c>
      <c r="B251" s="11" t="s">
        <v>174</v>
      </c>
      <c r="C251" s="11" t="s">
        <v>79</v>
      </c>
      <c r="D251" s="11" t="s">
        <v>221</v>
      </c>
      <c r="E251" s="43">
        <v>3202</v>
      </c>
      <c r="F251" s="11">
        <v>4</v>
      </c>
      <c r="G251" s="11">
        <v>4</v>
      </c>
      <c r="H251" s="12">
        <v>100</v>
      </c>
      <c r="I251" s="53">
        <f t="shared" si="3"/>
        <v>0.5</v>
      </c>
      <c r="J251" s="13">
        <v>1183</v>
      </c>
      <c r="K251" s="14">
        <v>295.75</v>
      </c>
      <c r="L251" s="14">
        <v>295.75</v>
      </c>
      <c r="M251" s="15">
        <v>4805</v>
      </c>
      <c r="N251" s="15">
        <v>591.5</v>
      </c>
      <c r="O251" s="15">
        <v>4213.5</v>
      </c>
      <c r="P251" s="15">
        <v>3070.05</v>
      </c>
      <c r="Q251" s="15">
        <v>1143.45</v>
      </c>
      <c r="R251" s="11" t="s">
        <v>13</v>
      </c>
    </row>
    <row r="252" spans="1:18" ht="20.100000000000001" hidden="1" customHeight="1" x14ac:dyDescent="0.25">
      <c r="A252" s="11" t="s">
        <v>25</v>
      </c>
      <c r="B252" s="11" t="s">
        <v>174</v>
      </c>
      <c r="C252" s="11" t="s">
        <v>79</v>
      </c>
      <c r="D252" s="11" t="s">
        <v>221</v>
      </c>
      <c r="E252" s="43">
        <v>3203</v>
      </c>
      <c r="F252" s="11">
        <v>9</v>
      </c>
      <c r="G252" s="11">
        <v>10</v>
      </c>
      <c r="H252" s="12">
        <v>90</v>
      </c>
      <c r="I252" s="53">
        <f t="shared" si="3"/>
        <v>0.5</v>
      </c>
      <c r="J252" s="13">
        <v>3001</v>
      </c>
      <c r="K252" s="14">
        <v>333.44439999999997</v>
      </c>
      <c r="L252" s="14">
        <v>300.10000000000002</v>
      </c>
      <c r="M252" s="15">
        <v>12289</v>
      </c>
      <c r="N252" s="15">
        <v>1500.5</v>
      </c>
      <c r="O252" s="15">
        <v>10788.5</v>
      </c>
      <c r="P252" s="15">
        <v>9081.65</v>
      </c>
      <c r="Q252" s="15">
        <v>1706.85</v>
      </c>
      <c r="R252" s="11" t="s">
        <v>13</v>
      </c>
    </row>
    <row r="253" spans="1:18" ht="20.100000000000001" hidden="1" customHeight="1" x14ac:dyDescent="0.25">
      <c r="A253" s="11" t="s">
        <v>25</v>
      </c>
      <c r="B253" s="11" t="s">
        <v>174</v>
      </c>
      <c r="C253" s="11" t="s">
        <v>79</v>
      </c>
      <c r="D253" s="11" t="s">
        <v>221</v>
      </c>
      <c r="E253" s="43">
        <v>3204</v>
      </c>
      <c r="F253" s="11">
        <v>4</v>
      </c>
      <c r="G253" s="11">
        <v>4</v>
      </c>
      <c r="H253" s="12">
        <v>100</v>
      </c>
      <c r="I253" s="53">
        <f t="shared" si="3"/>
        <v>0.5</v>
      </c>
      <c r="J253" s="13">
        <v>653</v>
      </c>
      <c r="K253" s="14">
        <v>163.25</v>
      </c>
      <c r="L253" s="14">
        <v>163.25</v>
      </c>
      <c r="M253" s="15">
        <v>2684</v>
      </c>
      <c r="N253" s="15">
        <v>326.5</v>
      </c>
      <c r="O253" s="15">
        <v>2357.5</v>
      </c>
      <c r="P253" s="15">
        <v>1837.75</v>
      </c>
      <c r="Q253" s="15">
        <v>519.75</v>
      </c>
      <c r="R253" s="11" t="s">
        <v>13</v>
      </c>
    </row>
    <row r="254" spans="1:18" ht="20.100000000000001" hidden="1" customHeight="1" x14ac:dyDescent="0.25">
      <c r="A254" s="11" t="s">
        <v>141</v>
      </c>
      <c r="B254" s="11" t="s">
        <v>140</v>
      </c>
      <c r="C254" s="11" t="s">
        <v>127</v>
      </c>
      <c r="D254" s="11" t="s">
        <v>151</v>
      </c>
      <c r="E254" s="43">
        <v>3205</v>
      </c>
      <c r="F254" s="11">
        <v>9</v>
      </c>
      <c r="G254" s="11">
        <v>9</v>
      </c>
      <c r="H254" s="12">
        <v>100</v>
      </c>
      <c r="I254" s="53">
        <f t="shared" si="3"/>
        <v>0.5</v>
      </c>
      <c r="J254" s="13">
        <v>2814</v>
      </c>
      <c r="K254" s="14">
        <v>312.66669999999999</v>
      </c>
      <c r="L254" s="14">
        <v>312.66669999999999</v>
      </c>
      <c r="M254" s="15">
        <v>11604</v>
      </c>
      <c r="N254" s="15">
        <v>1407</v>
      </c>
      <c r="O254" s="15">
        <v>10197</v>
      </c>
      <c r="P254" s="15">
        <v>7295.7</v>
      </c>
      <c r="Q254" s="15">
        <v>2901.3</v>
      </c>
      <c r="R254" s="11" t="s">
        <v>13</v>
      </c>
    </row>
    <row r="255" spans="1:18" ht="20.100000000000001" hidden="1" customHeight="1" x14ac:dyDescent="0.25">
      <c r="A255" s="11" t="s">
        <v>25</v>
      </c>
      <c r="B255" s="11" t="s">
        <v>174</v>
      </c>
      <c r="C255" s="11" t="s">
        <v>79</v>
      </c>
      <c r="D255" s="11" t="s">
        <v>221</v>
      </c>
      <c r="E255" s="43">
        <v>3208</v>
      </c>
      <c r="F255" s="11">
        <v>5</v>
      </c>
      <c r="G255" s="11">
        <v>5</v>
      </c>
      <c r="H255" s="12">
        <v>100</v>
      </c>
      <c r="I255" s="53">
        <f t="shared" si="3"/>
        <v>0.5</v>
      </c>
      <c r="J255" s="13">
        <v>1405</v>
      </c>
      <c r="K255" s="14">
        <v>281</v>
      </c>
      <c r="L255" s="14">
        <v>281</v>
      </c>
      <c r="M255" s="15">
        <v>5778</v>
      </c>
      <c r="N255" s="15">
        <v>702.5</v>
      </c>
      <c r="O255" s="15">
        <v>5075.5</v>
      </c>
      <c r="P255" s="15">
        <v>3869.35</v>
      </c>
      <c r="Q255" s="15">
        <v>1206.1500000000001</v>
      </c>
      <c r="R255" s="11" t="s">
        <v>13</v>
      </c>
    </row>
    <row r="256" spans="1:18" ht="20.100000000000001" hidden="1" customHeight="1" x14ac:dyDescent="0.25">
      <c r="A256" s="11" t="s">
        <v>25</v>
      </c>
      <c r="B256" s="11" t="s">
        <v>174</v>
      </c>
      <c r="C256" s="11" t="s">
        <v>44</v>
      </c>
      <c r="D256" s="11" t="s">
        <v>263</v>
      </c>
      <c r="E256" s="43">
        <v>3209</v>
      </c>
      <c r="F256" s="11">
        <v>2</v>
      </c>
      <c r="G256" s="11">
        <v>4</v>
      </c>
      <c r="H256" s="12">
        <v>50</v>
      </c>
      <c r="I256" s="53">
        <f t="shared" si="3"/>
        <v>0.64999999999999991</v>
      </c>
      <c r="J256" s="13">
        <v>1057</v>
      </c>
      <c r="K256" s="14">
        <v>528.5</v>
      </c>
      <c r="L256" s="14">
        <v>264.25</v>
      </c>
      <c r="M256" s="15">
        <v>4288</v>
      </c>
      <c r="N256" s="15">
        <v>687.05</v>
      </c>
      <c r="O256" s="15">
        <v>3600.95</v>
      </c>
      <c r="P256" s="15">
        <v>2565.37</v>
      </c>
      <c r="Q256" s="15">
        <v>1035.58</v>
      </c>
      <c r="R256" s="11" t="s">
        <v>13</v>
      </c>
    </row>
    <row r="257" spans="1:18" ht="20.100000000000001" hidden="1" customHeight="1" x14ac:dyDescent="0.25">
      <c r="A257" s="11" t="s">
        <v>25</v>
      </c>
      <c r="B257" s="11" t="s">
        <v>174</v>
      </c>
      <c r="C257" s="11" t="s">
        <v>79</v>
      </c>
      <c r="D257" s="11" t="s">
        <v>221</v>
      </c>
      <c r="E257" s="43">
        <v>3213</v>
      </c>
      <c r="F257" s="11">
        <v>9</v>
      </c>
      <c r="G257" s="11">
        <v>10</v>
      </c>
      <c r="H257" s="12">
        <v>90</v>
      </c>
      <c r="I257" s="53">
        <f t="shared" si="3"/>
        <v>0.5</v>
      </c>
      <c r="J257" s="13">
        <v>2251</v>
      </c>
      <c r="K257" s="14">
        <v>250.11109999999999</v>
      </c>
      <c r="L257" s="14">
        <v>225.1</v>
      </c>
      <c r="M257" s="15">
        <v>9232</v>
      </c>
      <c r="N257" s="15">
        <v>1125.5</v>
      </c>
      <c r="O257" s="15">
        <v>8106.5</v>
      </c>
      <c r="P257" s="15">
        <v>6600.65</v>
      </c>
      <c r="Q257" s="15">
        <v>1505.85</v>
      </c>
      <c r="R257" s="11" t="s">
        <v>13</v>
      </c>
    </row>
    <row r="258" spans="1:18" ht="20.100000000000001" hidden="1" customHeight="1" x14ac:dyDescent="0.25">
      <c r="A258" s="11" t="s">
        <v>25</v>
      </c>
      <c r="B258" s="11" t="s">
        <v>174</v>
      </c>
      <c r="C258" s="11" t="s">
        <v>113</v>
      </c>
      <c r="D258" s="11" t="s">
        <v>178</v>
      </c>
      <c r="E258" s="43">
        <v>3219</v>
      </c>
      <c r="F258" s="11">
        <v>6</v>
      </c>
      <c r="G258" s="11">
        <v>5</v>
      </c>
      <c r="H258" s="12">
        <v>120</v>
      </c>
      <c r="I258" s="53">
        <f t="shared" ref="I258:I321" si="4">N258/J258</f>
        <v>0.5</v>
      </c>
      <c r="J258" s="13">
        <v>1149</v>
      </c>
      <c r="K258" s="14">
        <v>191.5</v>
      </c>
      <c r="L258" s="14">
        <v>229.8</v>
      </c>
      <c r="M258" s="15">
        <v>4682</v>
      </c>
      <c r="N258" s="15">
        <v>574.5</v>
      </c>
      <c r="O258" s="15">
        <v>4107.5</v>
      </c>
      <c r="P258" s="15">
        <v>3081.65</v>
      </c>
      <c r="Q258" s="15">
        <v>1025.8499999999999</v>
      </c>
      <c r="R258" s="11" t="s">
        <v>13</v>
      </c>
    </row>
    <row r="259" spans="1:18" ht="20.100000000000001" hidden="1" customHeight="1" x14ac:dyDescent="0.25">
      <c r="A259" s="11" t="s">
        <v>25</v>
      </c>
      <c r="B259" s="11" t="s">
        <v>174</v>
      </c>
      <c r="C259" s="11" t="s">
        <v>79</v>
      </c>
      <c r="D259" s="11" t="s">
        <v>221</v>
      </c>
      <c r="E259" s="43">
        <v>3222</v>
      </c>
      <c r="F259" s="11">
        <v>10</v>
      </c>
      <c r="G259" s="11">
        <v>15</v>
      </c>
      <c r="H259" s="12">
        <v>66.666666666666671</v>
      </c>
      <c r="I259" s="53">
        <f t="shared" si="4"/>
        <v>0.5</v>
      </c>
      <c r="J259" s="13">
        <v>1387</v>
      </c>
      <c r="K259" s="14">
        <v>138.69999999999999</v>
      </c>
      <c r="L259" s="14">
        <v>92.466700000000003</v>
      </c>
      <c r="M259" s="15">
        <v>5675</v>
      </c>
      <c r="N259" s="15">
        <v>693.5</v>
      </c>
      <c r="O259" s="15">
        <v>4981.5</v>
      </c>
      <c r="P259" s="15">
        <v>4146.75</v>
      </c>
      <c r="Q259" s="15">
        <v>834.75</v>
      </c>
      <c r="R259" s="11" t="s">
        <v>13</v>
      </c>
    </row>
    <row r="260" spans="1:18" ht="20.100000000000001" hidden="1" customHeight="1" x14ac:dyDescent="0.25">
      <c r="A260" s="11" t="s">
        <v>25</v>
      </c>
      <c r="B260" s="11" t="s">
        <v>174</v>
      </c>
      <c r="C260" s="11" t="s">
        <v>79</v>
      </c>
      <c r="D260" s="11" t="s">
        <v>221</v>
      </c>
      <c r="E260" s="43">
        <v>3223</v>
      </c>
      <c r="F260" s="11">
        <v>3</v>
      </c>
      <c r="G260" s="11">
        <v>4</v>
      </c>
      <c r="H260" s="12">
        <v>75</v>
      </c>
      <c r="I260" s="53">
        <f t="shared" si="4"/>
        <v>0.5</v>
      </c>
      <c r="J260" s="13">
        <v>605</v>
      </c>
      <c r="K260" s="14">
        <v>201.66669999999999</v>
      </c>
      <c r="L260" s="14">
        <v>151.25</v>
      </c>
      <c r="M260" s="15">
        <v>2504</v>
      </c>
      <c r="N260" s="15">
        <v>302.5</v>
      </c>
      <c r="O260" s="15">
        <v>2201.5</v>
      </c>
      <c r="P260" s="15">
        <v>1555.75</v>
      </c>
      <c r="Q260" s="15">
        <v>645.75</v>
      </c>
      <c r="R260" s="11" t="s">
        <v>13</v>
      </c>
    </row>
    <row r="261" spans="1:18" ht="20.100000000000001" hidden="1" customHeight="1" x14ac:dyDescent="0.25">
      <c r="A261" s="11" t="s">
        <v>25</v>
      </c>
      <c r="B261" s="11" t="s">
        <v>174</v>
      </c>
      <c r="C261" s="11" t="s">
        <v>79</v>
      </c>
      <c r="D261" s="11" t="s">
        <v>221</v>
      </c>
      <c r="E261" s="43">
        <v>3225</v>
      </c>
      <c r="F261" s="11">
        <v>3</v>
      </c>
      <c r="G261" s="11">
        <v>3</v>
      </c>
      <c r="H261" s="12">
        <v>100</v>
      </c>
      <c r="I261" s="53">
        <f t="shared" si="4"/>
        <v>0.5</v>
      </c>
      <c r="J261" s="13">
        <v>88</v>
      </c>
      <c r="K261" s="14">
        <v>29.333300000000001</v>
      </c>
      <c r="L261" s="14">
        <v>29.333300000000001</v>
      </c>
      <c r="M261" s="15">
        <v>378</v>
      </c>
      <c r="N261" s="15">
        <v>44</v>
      </c>
      <c r="O261" s="15">
        <v>334</v>
      </c>
      <c r="P261" s="15">
        <v>260.5</v>
      </c>
      <c r="Q261" s="15">
        <v>73.5</v>
      </c>
      <c r="R261" s="11" t="s">
        <v>13</v>
      </c>
    </row>
    <row r="262" spans="1:18" ht="20.100000000000001" hidden="1" customHeight="1" x14ac:dyDescent="0.25">
      <c r="A262" s="11" t="s">
        <v>25</v>
      </c>
      <c r="B262" s="11" t="s">
        <v>174</v>
      </c>
      <c r="C262" s="11" t="s">
        <v>79</v>
      </c>
      <c r="D262" s="11" t="s">
        <v>221</v>
      </c>
      <c r="E262" s="43">
        <v>3232</v>
      </c>
      <c r="F262" s="11">
        <v>13</v>
      </c>
      <c r="G262" s="11">
        <v>14</v>
      </c>
      <c r="H262" s="12">
        <v>92.857142857142861</v>
      </c>
      <c r="I262" s="53">
        <f t="shared" si="4"/>
        <v>0.5</v>
      </c>
      <c r="J262" s="13">
        <v>2738</v>
      </c>
      <c r="K262" s="14">
        <v>210.61539999999999</v>
      </c>
      <c r="L262" s="14">
        <v>195.57140000000001</v>
      </c>
      <c r="M262" s="15">
        <v>11183</v>
      </c>
      <c r="N262" s="15">
        <v>1369</v>
      </c>
      <c r="O262" s="15">
        <v>9814</v>
      </c>
      <c r="P262" s="15">
        <v>7368.7</v>
      </c>
      <c r="Q262" s="15">
        <v>2445.3000000000002</v>
      </c>
      <c r="R262" s="11" t="s">
        <v>13</v>
      </c>
    </row>
    <row r="263" spans="1:18" ht="20.100000000000001" hidden="1" customHeight="1" x14ac:dyDescent="0.25">
      <c r="A263" s="11" t="s">
        <v>141</v>
      </c>
      <c r="B263" s="11" t="s">
        <v>140</v>
      </c>
      <c r="C263" s="11" t="s">
        <v>80</v>
      </c>
      <c r="D263" s="11" t="s">
        <v>220</v>
      </c>
      <c r="E263" s="43">
        <v>3264</v>
      </c>
      <c r="F263" s="11">
        <v>17</v>
      </c>
      <c r="G263" s="11">
        <v>18</v>
      </c>
      <c r="H263" s="12">
        <v>94.444444444444443</v>
      </c>
      <c r="I263" s="53">
        <f t="shared" si="4"/>
        <v>0.5</v>
      </c>
      <c r="J263" s="13">
        <v>4577</v>
      </c>
      <c r="K263" s="14">
        <v>269.2353</v>
      </c>
      <c r="L263" s="14">
        <v>254.27780000000001</v>
      </c>
      <c r="M263" s="15">
        <v>18599</v>
      </c>
      <c r="N263" s="15">
        <v>2288.5</v>
      </c>
      <c r="O263" s="15">
        <v>16310.5</v>
      </c>
      <c r="P263" s="15">
        <v>13312.75</v>
      </c>
      <c r="Q263" s="15">
        <v>2997.75</v>
      </c>
      <c r="R263" s="11" t="s">
        <v>13</v>
      </c>
    </row>
    <row r="264" spans="1:18" ht="20.100000000000001" hidden="1" customHeight="1" x14ac:dyDescent="0.25">
      <c r="A264" s="11" t="s">
        <v>141</v>
      </c>
      <c r="B264" s="11" t="s">
        <v>140</v>
      </c>
      <c r="C264" s="11" t="s">
        <v>32</v>
      </c>
      <c r="D264" s="11" t="s">
        <v>271</v>
      </c>
      <c r="E264" s="43">
        <v>3270</v>
      </c>
      <c r="F264" s="11">
        <v>11</v>
      </c>
      <c r="G264" s="11">
        <v>12</v>
      </c>
      <c r="H264" s="12">
        <v>91.666666666666671</v>
      </c>
      <c r="I264" s="53">
        <f t="shared" si="4"/>
        <v>0.5</v>
      </c>
      <c r="J264" s="13">
        <v>2525</v>
      </c>
      <c r="K264" s="14">
        <v>229.5455</v>
      </c>
      <c r="L264" s="14">
        <v>210.41669999999999</v>
      </c>
      <c r="M264" s="15">
        <v>10296</v>
      </c>
      <c r="N264" s="15">
        <v>1262.5</v>
      </c>
      <c r="O264" s="15">
        <v>9033.5</v>
      </c>
      <c r="P264" s="15">
        <v>7635.65</v>
      </c>
      <c r="Q264" s="15">
        <v>1397.85</v>
      </c>
      <c r="R264" s="11" t="s">
        <v>13</v>
      </c>
    </row>
    <row r="265" spans="1:18" ht="20.100000000000001" hidden="1" customHeight="1" x14ac:dyDescent="0.25">
      <c r="A265" s="11" t="s">
        <v>25</v>
      </c>
      <c r="B265" s="11" t="s">
        <v>174</v>
      </c>
      <c r="C265" s="11" t="s">
        <v>79</v>
      </c>
      <c r="D265" s="11" t="s">
        <v>221</v>
      </c>
      <c r="E265" s="43">
        <v>3272</v>
      </c>
      <c r="F265" s="11">
        <v>5</v>
      </c>
      <c r="G265" s="11">
        <v>5</v>
      </c>
      <c r="H265" s="12">
        <v>100</v>
      </c>
      <c r="I265" s="53">
        <f t="shared" si="4"/>
        <v>0.5</v>
      </c>
      <c r="J265" s="13">
        <v>1647</v>
      </c>
      <c r="K265" s="14">
        <v>329.4</v>
      </c>
      <c r="L265" s="14">
        <v>329.4</v>
      </c>
      <c r="M265" s="15">
        <v>6745</v>
      </c>
      <c r="N265" s="15">
        <v>823.5</v>
      </c>
      <c r="O265" s="15">
        <v>5921.5</v>
      </c>
      <c r="P265" s="15">
        <v>4331.6499999999996</v>
      </c>
      <c r="Q265" s="15">
        <v>1589.85</v>
      </c>
      <c r="R265" s="11" t="s">
        <v>13</v>
      </c>
    </row>
    <row r="266" spans="1:18" ht="20.100000000000001" hidden="1" customHeight="1" x14ac:dyDescent="0.25">
      <c r="A266" s="11" t="s">
        <v>25</v>
      </c>
      <c r="B266" s="11" t="s">
        <v>174</v>
      </c>
      <c r="C266" s="11" t="s">
        <v>54</v>
      </c>
      <c r="D266" s="11" t="s">
        <v>253</v>
      </c>
      <c r="E266" s="43">
        <v>3283</v>
      </c>
      <c r="F266" s="11">
        <v>1</v>
      </c>
      <c r="G266" s="11">
        <v>3</v>
      </c>
      <c r="H266" s="12">
        <v>33.333333333333343</v>
      </c>
      <c r="I266" s="53">
        <f t="shared" si="4"/>
        <v>0.5</v>
      </c>
      <c r="J266" s="13">
        <v>188</v>
      </c>
      <c r="K266" s="14">
        <v>188</v>
      </c>
      <c r="L266" s="14">
        <v>62.666699999999999</v>
      </c>
      <c r="M266" s="15">
        <v>776</v>
      </c>
      <c r="N266" s="15">
        <v>94</v>
      </c>
      <c r="O266" s="15">
        <v>682</v>
      </c>
      <c r="P266" s="15">
        <v>553</v>
      </c>
      <c r="Q266" s="15">
        <v>129</v>
      </c>
      <c r="R266" s="11" t="s">
        <v>13</v>
      </c>
    </row>
    <row r="267" spans="1:18" ht="20.100000000000001" hidden="1" customHeight="1" x14ac:dyDescent="0.25">
      <c r="A267" s="11" t="s">
        <v>26</v>
      </c>
      <c r="B267" s="11" t="s">
        <v>146</v>
      </c>
      <c r="C267" s="11" t="s">
        <v>27</v>
      </c>
      <c r="D267" s="11" t="s">
        <v>276</v>
      </c>
      <c r="E267" s="43">
        <v>3286</v>
      </c>
      <c r="F267" s="11">
        <v>6</v>
      </c>
      <c r="G267" s="11">
        <v>7</v>
      </c>
      <c r="H267" s="12">
        <v>85.714285714285708</v>
      </c>
      <c r="I267" s="53">
        <f t="shared" si="4"/>
        <v>0.5</v>
      </c>
      <c r="J267" s="13">
        <v>2139</v>
      </c>
      <c r="K267" s="14">
        <v>356.5</v>
      </c>
      <c r="L267" s="14">
        <v>305.57139999999998</v>
      </c>
      <c r="M267" s="15">
        <v>8712</v>
      </c>
      <c r="N267" s="15">
        <v>1069.5</v>
      </c>
      <c r="O267" s="15">
        <v>7642.5</v>
      </c>
      <c r="P267" s="15">
        <v>5473.6</v>
      </c>
      <c r="Q267" s="15">
        <v>2168.9</v>
      </c>
      <c r="R267" s="11" t="s">
        <v>13</v>
      </c>
    </row>
    <row r="268" spans="1:18" ht="20.100000000000001" hidden="1" customHeight="1" x14ac:dyDescent="0.25">
      <c r="A268" s="11" t="s">
        <v>25</v>
      </c>
      <c r="B268" s="11" t="s">
        <v>174</v>
      </c>
      <c r="C268" s="11" t="s">
        <v>52</v>
      </c>
      <c r="D268" s="11" t="s">
        <v>255</v>
      </c>
      <c r="E268" s="43">
        <v>3307</v>
      </c>
      <c r="F268" s="11">
        <v>3</v>
      </c>
      <c r="G268" s="11">
        <v>3</v>
      </c>
      <c r="H268" s="12">
        <v>100</v>
      </c>
      <c r="I268" s="53">
        <f t="shared" si="4"/>
        <v>0.5</v>
      </c>
      <c r="J268" s="13">
        <v>921</v>
      </c>
      <c r="K268" s="14">
        <v>307</v>
      </c>
      <c r="L268" s="14">
        <v>307</v>
      </c>
      <c r="M268" s="15">
        <v>3792</v>
      </c>
      <c r="N268" s="15">
        <v>460.5</v>
      </c>
      <c r="O268" s="15">
        <v>3331.5</v>
      </c>
      <c r="P268" s="15">
        <v>2431.0500000000002</v>
      </c>
      <c r="Q268" s="15">
        <v>900.45</v>
      </c>
      <c r="R268" s="11" t="s">
        <v>13</v>
      </c>
    </row>
    <row r="269" spans="1:18" ht="20.100000000000001" hidden="1" customHeight="1" x14ac:dyDescent="0.25">
      <c r="A269" s="11" t="s">
        <v>25</v>
      </c>
      <c r="B269" s="11" t="s">
        <v>174</v>
      </c>
      <c r="C269" s="11" t="s">
        <v>54</v>
      </c>
      <c r="D269" s="11" t="s">
        <v>253</v>
      </c>
      <c r="E269" s="43">
        <v>3324</v>
      </c>
      <c r="F269" s="11">
        <v>5</v>
      </c>
      <c r="G269" s="11">
        <v>8</v>
      </c>
      <c r="H269" s="12">
        <v>62.5</v>
      </c>
      <c r="I269" s="53">
        <f t="shared" si="4"/>
        <v>0.5</v>
      </c>
      <c r="J269" s="13">
        <v>1044</v>
      </c>
      <c r="K269" s="14">
        <v>208.8</v>
      </c>
      <c r="L269" s="14">
        <v>130.5</v>
      </c>
      <c r="M269" s="15">
        <v>4248</v>
      </c>
      <c r="N269" s="15">
        <v>522</v>
      </c>
      <c r="O269" s="15">
        <v>3726</v>
      </c>
      <c r="P269" s="15">
        <v>2779.5</v>
      </c>
      <c r="Q269" s="15">
        <v>946.5</v>
      </c>
      <c r="R269" s="11" t="s">
        <v>13</v>
      </c>
    </row>
    <row r="270" spans="1:18" ht="20.100000000000001" hidden="1" customHeight="1" x14ac:dyDescent="0.25">
      <c r="A270" s="11" t="s">
        <v>10</v>
      </c>
      <c r="B270" s="11" t="s">
        <v>158</v>
      </c>
      <c r="C270" s="11" t="s">
        <v>107</v>
      </c>
      <c r="D270" s="11" t="s">
        <v>187</v>
      </c>
      <c r="E270" s="43">
        <v>3327</v>
      </c>
      <c r="F270" s="11">
        <v>7</v>
      </c>
      <c r="G270" s="11">
        <v>7</v>
      </c>
      <c r="H270" s="12">
        <v>100</v>
      </c>
      <c r="I270" s="53">
        <f t="shared" si="4"/>
        <v>0.5</v>
      </c>
      <c r="J270" s="13">
        <v>2607</v>
      </c>
      <c r="K270" s="14">
        <v>372.42860000000002</v>
      </c>
      <c r="L270" s="14">
        <v>372.42860000000002</v>
      </c>
      <c r="M270" s="15">
        <v>10599</v>
      </c>
      <c r="N270" s="15">
        <v>1303.5</v>
      </c>
      <c r="O270" s="15">
        <v>9295.5</v>
      </c>
      <c r="P270" s="15">
        <v>7617.15</v>
      </c>
      <c r="Q270" s="15">
        <v>1678.35</v>
      </c>
      <c r="R270" s="11" t="s">
        <v>13</v>
      </c>
    </row>
    <row r="271" spans="1:18" ht="20.100000000000001" hidden="1" customHeight="1" x14ac:dyDescent="0.25">
      <c r="A271" s="11" t="s">
        <v>10</v>
      </c>
      <c r="B271" s="11" t="s">
        <v>158</v>
      </c>
      <c r="C271" s="11" t="s">
        <v>67</v>
      </c>
      <c r="D271" s="11" t="s">
        <v>238</v>
      </c>
      <c r="E271" s="43">
        <v>3330</v>
      </c>
      <c r="F271" s="11">
        <v>16</v>
      </c>
      <c r="G271" s="11">
        <v>16</v>
      </c>
      <c r="H271" s="12">
        <v>100</v>
      </c>
      <c r="I271" s="53">
        <f t="shared" si="4"/>
        <v>0.55000000000000004</v>
      </c>
      <c r="J271" s="13">
        <v>6041</v>
      </c>
      <c r="K271" s="14">
        <v>377.5625</v>
      </c>
      <c r="L271" s="14">
        <v>377.5625</v>
      </c>
      <c r="M271" s="15">
        <v>24614</v>
      </c>
      <c r="N271" s="15">
        <v>3322.55</v>
      </c>
      <c r="O271" s="15">
        <v>21291.45</v>
      </c>
      <c r="P271" s="15">
        <v>17696.419999999998</v>
      </c>
      <c r="Q271" s="15">
        <v>3595.03</v>
      </c>
      <c r="R271" s="11" t="s">
        <v>13</v>
      </c>
    </row>
    <row r="272" spans="1:18" ht="20.100000000000001" hidden="1" customHeight="1" x14ac:dyDescent="0.25">
      <c r="A272" s="11" t="s">
        <v>10</v>
      </c>
      <c r="B272" s="11" t="s">
        <v>158</v>
      </c>
      <c r="C272" s="11" t="s">
        <v>107</v>
      </c>
      <c r="D272" s="11" t="s">
        <v>187</v>
      </c>
      <c r="E272" s="43">
        <v>3335</v>
      </c>
      <c r="F272" s="11">
        <v>5</v>
      </c>
      <c r="G272" s="11">
        <v>4</v>
      </c>
      <c r="H272" s="12">
        <v>125</v>
      </c>
      <c r="I272" s="53">
        <f t="shared" si="4"/>
        <v>0.55000000000000004</v>
      </c>
      <c r="J272" s="13">
        <v>3761</v>
      </c>
      <c r="K272" s="14">
        <v>752.2</v>
      </c>
      <c r="L272" s="14">
        <v>940.25</v>
      </c>
      <c r="M272" s="15">
        <v>15419</v>
      </c>
      <c r="N272" s="15">
        <v>2068.5500000000002</v>
      </c>
      <c r="O272" s="15">
        <v>13350.45</v>
      </c>
      <c r="P272" s="15">
        <v>10651.22</v>
      </c>
      <c r="Q272" s="15">
        <v>2699.23</v>
      </c>
      <c r="R272" s="11" t="s">
        <v>13</v>
      </c>
    </row>
    <row r="273" spans="1:18" ht="20.100000000000001" hidden="1" customHeight="1" x14ac:dyDescent="0.25">
      <c r="A273" s="11" t="s">
        <v>10</v>
      </c>
      <c r="B273" s="11" t="s">
        <v>158</v>
      </c>
      <c r="C273" s="11" t="s">
        <v>43</v>
      </c>
      <c r="D273" s="11" t="s">
        <v>264</v>
      </c>
      <c r="E273" s="43">
        <v>3338</v>
      </c>
      <c r="F273" s="11">
        <v>0</v>
      </c>
      <c r="G273" s="11">
        <v>0</v>
      </c>
      <c r="H273" s="12" t="s">
        <v>135</v>
      </c>
      <c r="I273" s="53" t="e">
        <f t="shared" si="4"/>
        <v>#DIV/0!</v>
      </c>
      <c r="J273" s="13">
        <v>0</v>
      </c>
      <c r="K273" s="14" t="s">
        <v>135</v>
      </c>
      <c r="L273" s="14" t="s">
        <v>135</v>
      </c>
      <c r="M273" s="15">
        <v>0</v>
      </c>
      <c r="N273" s="15">
        <v>0</v>
      </c>
      <c r="O273" s="15">
        <v>0</v>
      </c>
      <c r="P273" s="15">
        <v>0</v>
      </c>
      <c r="Q273" s="15">
        <v>0</v>
      </c>
      <c r="R273" s="11" t="s">
        <v>12</v>
      </c>
    </row>
    <row r="274" spans="1:18" ht="20.100000000000001" hidden="1" customHeight="1" x14ac:dyDescent="0.25">
      <c r="A274" s="11" t="s">
        <v>26</v>
      </c>
      <c r="B274" s="11" t="s">
        <v>146</v>
      </c>
      <c r="C274" s="11" t="s">
        <v>89</v>
      </c>
      <c r="D274" s="11" t="s">
        <v>207</v>
      </c>
      <c r="E274" s="43">
        <v>3347</v>
      </c>
      <c r="F274" s="11">
        <v>4</v>
      </c>
      <c r="G274" s="11">
        <v>5</v>
      </c>
      <c r="H274" s="12">
        <v>80</v>
      </c>
      <c r="I274" s="53">
        <f t="shared" si="4"/>
        <v>0.6</v>
      </c>
      <c r="J274" s="13">
        <v>1176</v>
      </c>
      <c r="K274" s="14">
        <v>294</v>
      </c>
      <c r="L274" s="14">
        <v>235.2</v>
      </c>
      <c r="M274" s="15">
        <v>4824</v>
      </c>
      <c r="N274" s="15">
        <v>705.6</v>
      </c>
      <c r="O274" s="15">
        <v>4118.3999999999996</v>
      </c>
      <c r="P274" s="15">
        <v>2891.28</v>
      </c>
      <c r="Q274" s="15">
        <v>1227.1199999999999</v>
      </c>
      <c r="R274" s="11" t="s">
        <v>13</v>
      </c>
    </row>
    <row r="275" spans="1:18" ht="20.100000000000001" hidden="1" customHeight="1" x14ac:dyDescent="0.25">
      <c r="A275" s="11" t="s">
        <v>26</v>
      </c>
      <c r="B275" s="11" t="s">
        <v>146</v>
      </c>
      <c r="C275" s="11" t="s">
        <v>89</v>
      </c>
      <c r="D275" s="11" t="s">
        <v>207</v>
      </c>
      <c r="E275" s="43">
        <v>3355</v>
      </c>
      <c r="F275" s="11">
        <v>13</v>
      </c>
      <c r="G275" s="11">
        <v>14</v>
      </c>
      <c r="H275" s="12">
        <v>92.857142857142861</v>
      </c>
      <c r="I275" s="53">
        <f t="shared" si="4"/>
        <v>0.5</v>
      </c>
      <c r="J275" s="13">
        <v>4231</v>
      </c>
      <c r="K275" s="14">
        <v>325.4615</v>
      </c>
      <c r="L275" s="14">
        <v>302.21429999999998</v>
      </c>
      <c r="M275" s="15">
        <v>17230</v>
      </c>
      <c r="N275" s="15">
        <v>2115.5</v>
      </c>
      <c r="O275" s="15">
        <v>15114.5</v>
      </c>
      <c r="P275" s="15">
        <v>10905.05</v>
      </c>
      <c r="Q275" s="15">
        <v>4209.45</v>
      </c>
      <c r="R275" s="11" t="s">
        <v>13</v>
      </c>
    </row>
    <row r="276" spans="1:18" ht="20.100000000000001" hidden="1" customHeight="1" x14ac:dyDescent="0.25">
      <c r="A276" s="11" t="s">
        <v>26</v>
      </c>
      <c r="B276" s="11" t="s">
        <v>146</v>
      </c>
      <c r="C276" s="11" t="s">
        <v>83</v>
      </c>
      <c r="D276" s="11" t="s">
        <v>215</v>
      </c>
      <c r="E276" s="43">
        <v>3358</v>
      </c>
      <c r="F276" s="11">
        <v>11</v>
      </c>
      <c r="G276" s="11">
        <v>11</v>
      </c>
      <c r="H276" s="12">
        <v>100</v>
      </c>
      <c r="I276" s="53">
        <f t="shared" si="4"/>
        <v>0.55000000000000004</v>
      </c>
      <c r="J276" s="13">
        <v>6041</v>
      </c>
      <c r="K276" s="14">
        <v>549.18179999999995</v>
      </c>
      <c r="L276" s="14">
        <v>549.18179999999995</v>
      </c>
      <c r="M276" s="15">
        <v>24579</v>
      </c>
      <c r="N276" s="15">
        <v>3322.55</v>
      </c>
      <c r="O276" s="15">
        <v>21256.45</v>
      </c>
      <c r="P276" s="15">
        <v>16382.22</v>
      </c>
      <c r="Q276" s="15">
        <v>4874.2299999999996</v>
      </c>
      <c r="R276" s="11" t="s">
        <v>13</v>
      </c>
    </row>
    <row r="277" spans="1:18" ht="20.100000000000001" hidden="1" customHeight="1" x14ac:dyDescent="0.25">
      <c r="A277" s="11" t="s">
        <v>26</v>
      </c>
      <c r="B277" s="11" t="s">
        <v>146</v>
      </c>
      <c r="C277" s="11" t="s">
        <v>89</v>
      </c>
      <c r="D277" s="11" t="s">
        <v>207</v>
      </c>
      <c r="E277" s="43">
        <v>3360</v>
      </c>
      <c r="F277" s="11">
        <v>6</v>
      </c>
      <c r="G277" s="11">
        <v>6</v>
      </c>
      <c r="H277" s="12">
        <v>100</v>
      </c>
      <c r="I277" s="53">
        <f t="shared" si="4"/>
        <v>0.5</v>
      </c>
      <c r="J277" s="13">
        <v>981</v>
      </c>
      <c r="K277" s="14">
        <v>163.5</v>
      </c>
      <c r="L277" s="14">
        <v>163.5</v>
      </c>
      <c r="M277" s="15">
        <v>3986</v>
      </c>
      <c r="N277" s="15">
        <v>490.5</v>
      </c>
      <c r="O277" s="15">
        <v>3495.5</v>
      </c>
      <c r="P277" s="15">
        <v>2518.5500000000002</v>
      </c>
      <c r="Q277" s="15">
        <v>976.95</v>
      </c>
      <c r="R277" s="11" t="s">
        <v>13</v>
      </c>
    </row>
    <row r="278" spans="1:18" ht="20.100000000000001" hidden="1" customHeight="1" x14ac:dyDescent="0.25">
      <c r="A278" s="11" t="s">
        <v>26</v>
      </c>
      <c r="B278" s="11" t="s">
        <v>146</v>
      </c>
      <c r="C278" s="11" t="s">
        <v>129</v>
      </c>
      <c r="D278" s="11" t="s">
        <v>145</v>
      </c>
      <c r="E278" s="43">
        <v>3363</v>
      </c>
      <c r="F278" s="11">
        <v>5</v>
      </c>
      <c r="G278" s="11">
        <v>6</v>
      </c>
      <c r="H278" s="12">
        <v>83.333333333333329</v>
      </c>
      <c r="I278" s="53">
        <f t="shared" si="4"/>
        <v>0.64999999999999991</v>
      </c>
      <c r="J278" s="13">
        <v>3918</v>
      </c>
      <c r="K278" s="14">
        <v>783.6</v>
      </c>
      <c r="L278" s="14">
        <v>653</v>
      </c>
      <c r="M278" s="15">
        <v>15873</v>
      </c>
      <c r="N278" s="15">
        <v>2546.6999999999998</v>
      </c>
      <c r="O278" s="15">
        <v>13326.3</v>
      </c>
      <c r="P278" s="15">
        <v>10056.81</v>
      </c>
      <c r="Q278" s="15">
        <v>3269.49</v>
      </c>
      <c r="R278" s="11" t="s">
        <v>13</v>
      </c>
    </row>
    <row r="279" spans="1:18" ht="20.100000000000001" hidden="1" customHeight="1" x14ac:dyDescent="0.25">
      <c r="A279" s="11" t="s">
        <v>10</v>
      </c>
      <c r="B279" s="11" t="s">
        <v>158</v>
      </c>
      <c r="C279" s="11" t="s">
        <v>107</v>
      </c>
      <c r="D279" s="11" t="s">
        <v>187</v>
      </c>
      <c r="E279" s="43">
        <v>3364</v>
      </c>
      <c r="F279" s="11">
        <v>1</v>
      </c>
      <c r="G279" s="11">
        <v>2</v>
      </c>
      <c r="H279" s="12">
        <v>50</v>
      </c>
      <c r="I279" s="53">
        <f t="shared" si="4"/>
        <v>0.5</v>
      </c>
      <c r="J279" s="13">
        <v>144</v>
      </c>
      <c r="K279" s="14">
        <v>144</v>
      </c>
      <c r="L279" s="14">
        <v>72</v>
      </c>
      <c r="M279" s="15">
        <v>576</v>
      </c>
      <c r="N279" s="15">
        <v>72</v>
      </c>
      <c r="O279" s="15">
        <v>504</v>
      </c>
      <c r="P279" s="15">
        <v>352.8</v>
      </c>
      <c r="Q279" s="15">
        <v>151.19999999999999</v>
      </c>
      <c r="R279" s="11" t="s">
        <v>13</v>
      </c>
    </row>
    <row r="280" spans="1:18" ht="20.100000000000001" hidden="1" customHeight="1" x14ac:dyDescent="0.25">
      <c r="A280" s="11" t="s">
        <v>26</v>
      </c>
      <c r="B280" s="11" t="s">
        <v>146</v>
      </c>
      <c r="C280" s="11" t="s">
        <v>83</v>
      </c>
      <c r="D280" s="11" t="s">
        <v>215</v>
      </c>
      <c r="E280" s="43">
        <v>3370</v>
      </c>
      <c r="F280" s="11">
        <v>13</v>
      </c>
      <c r="G280" s="11">
        <v>19</v>
      </c>
      <c r="H280" s="12">
        <v>68.421052631578945</v>
      </c>
      <c r="I280" s="53">
        <f t="shared" si="4"/>
        <v>0.55000000000000004</v>
      </c>
      <c r="J280" s="13">
        <v>6006</v>
      </c>
      <c r="K280" s="14">
        <v>462</v>
      </c>
      <c r="L280" s="14">
        <v>316.1053</v>
      </c>
      <c r="M280" s="15">
        <v>24447</v>
      </c>
      <c r="N280" s="15">
        <v>3303.3</v>
      </c>
      <c r="O280" s="15">
        <v>21143.7</v>
      </c>
      <c r="P280" s="15">
        <v>16244.79</v>
      </c>
      <c r="Q280" s="15">
        <v>4898.91</v>
      </c>
      <c r="R280" s="11" t="s">
        <v>13</v>
      </c>
    </row>
    <row r="281" spans="1:18" ht="20.100000000000001" hidden="1" customHeight="1" x14ac:dyDescent="0.25">
      <c r="A281" s="11" t="s">
        <v>26</v>
      </c>
      <c r="B281" s="11" t="s">
        <v>146</v>
      </c>
      <c r="C281" s="11" t="s">
        <v>89</v>
      </c>
      <c r="D281" s="11" t="s">
        <v>207</v>
      </c>
      <c r="E281" s="43">
        <v>3372</v>
      </c>
      <c r="F281" s="11">
        <v>5</v>
      </c>
      <c r="G281" s="11">
        <v>5</v>
      </c>
      <c r="H281" s="12">
        <v>100</v>
      </c>
      <c r="I281" s="53">
        <f t="shared" si="4"/>
        <v>0.6</v>
      </c>
      <c r="J281" s="13">
        <v>780</v>
      </c>
      <c r="K281" s="14">
        <v>156</v>
      </c>
      <c r="L281" s="14">
        <v>156</v>
      </c>
      <c r="M281" s="15">
        <v>3192</v>
      </c>
      <c r="N281" s="15">
        <v>468</v>
      </c>
      <c r="O281" s="15">
        <v>2724</v>
      </c>
      <c r="P281" s="15">
        <v>1915.5</v>
      </c>
      <c r="Q281" s="15">
        <v>808.5</v>
      </c>
      <c r="R281" s="11" t="s">
        <v>13</v>
      </c>
    </row>
    <row r="282" spans="1:18" ht="20.100000000000001" hidden="1" customHeight="1" x14ac:dyDescent="0.25">
      <c r="A282" s="11" t="s">
        <v>26</v>
      </c>
      <c r="B282" s="11" t="s">
        <v>146</v>
      </c>
      <c r="C282" s="11" t="s">
        <v>83</v>
      </c>
      <c r="D282" s="11" t="s">
        <v>215</v>
      </c>
      <c r="E282" s="43">
        <v>3375</v>
      </c>
      <c r="F282" s="11">
        <v>3</v>
      </c>
      <c r="G282" s="11">
        <v>3</v>
      </c>
      <c r="H282" s="12">
        <v>100</v>
      </c>
      <c r="I282" s="53">
        <f t="shared" si="4"/>
        <v>0.55000000000000004</v>
      </c>
      <c r="J282" s="13">
        <v>3975</v>
      </c>
      <c r="K282" s="14">
        <v>1325</v>
      </c>
      <c r="L282" s="14">
        <v>1325</v>
      </c>
      <c r="M282" s="15">
        <v>16188</v>
      </c>
      <c r="N282" s="15">
        <v>2186.25</v>
      </c>
      <c r="O282" s="15">
        <v>14001.75</v>
      </c>
      <c r="P282" s="15">
        <v>9875.93</v>
      </c>
      <c r="Q282" s="15">
        <v>4125.82</v>
      </c>
      <c r="R282" s="11" t="s">
        <v>13</v>
      </c>
    </row>
    <row r="283" spans="1:18" ht="20.100000000000001" hidden="1" customHeight="1" x14ac:dyDescent="0.25">
      <c r="A283" s="11" t="s">
        <v>26</v>
      </c>
      <c r="B283" s="11" t="s">
        <v>146</v>
      </c>
      <c r="C283" s="11" t="s">
        <v>83</v>
      </c>
      <c r="D283" s="11" t="s">
        <v>215</v>
      </c>
      <c r="E283" s="43">
        <v>3382</v>
      </c>
      <c r="F283" s="11">
        <v>2</v>
      </c>
      <c r="G283" s="11">
        <v>3</v>
      </c>
      <c r="H283" s="12">
        <v>66.666666666666671</v>
      </c>
      <c r="I283" s="53">
        <f t="shared" si="4"/>
        <v>0.55000000000000004</v>
      </c>
      <c r="J283" s="13">
        <v>762</v>
      </c>
      <c r="K283" s="14">
        <v>381</v>
      </c>
      <c r="L283" s="14">
        <v>254</v>
      </c>
      <c r="M283" s="15">
        <v>3078</v>
      </c>
      <c r="N283" s="15">
        <v>419.1</v>
      </c>
      <c r="O283" s="15">
        <v>2658.9</v>
      </c>
      <c r="P283" s="15">
        <v>1861.23</v>
      </c>
      <c r="Q283" s="15">
        <v>797.67</v>
      </c>
      <c r="R283" s="11" t="s">
        <v>13</v>
      </c>
    </row>
    <row r="284" spans="1:18" ht="20.100000000000001" hidden="1" customHeight="1" x14ac:dyDescent="0.25">
      <c r="A284" s="11" t="s">
        <v>26</v>
      </c>
      <c r="B284" s="11" t="s">
        <v>146</v>
      </c>
      <c r="C284" s="11" t="s">
        <v>213</v>
      </c>
      <c r="D284" s="11" t="s">
        <v>212</v>
      </c>
      <c r="E284" s="43">
        <v>3385</v>
      </c>
      <c r="F284" s="11">
        <v>19</v>
      </c>
      <c r="G284" s="11">
        <v>20</v>
      </c>
      <c r="H284" s="12">
        <v>95</v>
      </c>
      <c r="I284" s="53">
        <f t="shared" si="4"/>
        <v>0.54999999999999993</v>
      </c>
      <c r="J284" s="13">
        <v>7392</v>
      </c>
      <c r="K284" s="14">
        <v>389.05259999999998</v>
      </c>
      <c r="L284" s="14">
        <v>369.6</v>
      </c>
      <c r="M284" s="15">
        <v>30036</v>
      </c>
      <c r="N284" s="15">
        <v>4065.6</v>
      </c>
      <c r="O284" s="15">
        <v>25970.400000000001</v>
      </c>
      <c r="P284" s="15">
        <v>20812.38</v>
      </c>
      <c r="Q284" s="15">
        <v>5158.0200000000004</v>
      </c>
      <c r="R284" s="11" t="s">
        <v>13</v>
      </c>
    </row>
    <row r="285" spans="1:18" ht="20.100000000000001" hidden="1" customHeight="1" x14ac:dyDescent="0.25">
      <c r="A285" s="11" t="s">
        <v>26</v>
      </c>
      <c r="B285" s="11" t="s">
        <v>146</v>
      </c>
      <c r="C285" s="11" t="s">
        <v>83</v>
      </c>
      <c r="D285" s="11" t="s">
        <v>215</v>
      </c>
      <c r="E285" s="43">
        <v>3389</v>
      </c>
      <c r="F285" s="11">
        <v>4</v>
      </c>
      <c r="G285" s="11">
        <v>4</v>
      </c>
      <c r="H285" s="12">
        <v>100</v>
      </c>
      <c r="I285" s="53">
        <f t="shared" si="4"/>
        <v>0.5</v>
      </c>
      <c r="J285" s="13">
        <v>1420</v>
      </c>
      <c r="K285" s="14">
        <v>355</v>
      </c>
      <c r="L285" s="14">
        <v>355</v>
      </c>
      <c r="M285" s="15">
        <v>5783</v>
      </c>
      <c r="N285" s="15">
        <v>710</v>
      </c>
      <c r="O285" s="15">
        <v>5073</v>
      </c>
      <c r="P285" s="15">
        <v>3934.8</v>
      </c>
      <c r="Q285" s="15">
        <v>1138.2</v>
      </c>
      <c r="R285" s="11" t="s">
        <v>13</v>
      </c>
    </row>
    <row r="286" spans="1:18" ht="20.100000000000001" hidden="1" customHeight="1" x14ac:dyDescent="0.25">
      <c r="A286" s="11" t="s">
        <v>26</v>
      </c>
      <c r="B286" s="11" t="s">
        <v>146</v>
      </c>
      <c r="C286" s="11" t="s">
        <v>83</v>
      </c>
      <c r="D286" s="11" t="s">
        <v>215</v>
      </c>
      <c r="E286" s="43">
        <v>3393</v>
      </c>
      <c r="F286" s="11">
        <v>1</v>
      </c>
      <c r="G286" s="11">
        <v>2</v>
      </c>
      <c r="H286" s="12">
        <v>50</v>
      </c>
      <c r="I286" s="53">
        <f t="shared" si="4"/>
        <v>0.55000000000000004</v>
      </c>
      <c r="J286" s="13">
        <v>517</v>
      </c>
      <c r="K286" s="14">
        <v>517</v>
      </c>
      <c r="L286" s="14">
        <v>258.5</v>
      </c>
      <c r="M286" s="15">
        <v>2084</v>
      </c>
      <c r="N286" s="15">
        <v>284.35000000000002</v>
      </c>
      <c r="O286" s="15">
        <v>1799.65</v>
      </c>
      <c r="P286" s="15">
        <v>1799.65</v>
      </c>
      <c r="Q286" s="15">
        <v>0</v>
      </c>
      <c r="R286" s="11" t="s">
        <v>12</v>
      </c>
    </row>
    <row r="287" spans="1:18" ht="20.100000000000001" hidden="1" customHeight="1" x14ac:dyDescent="0.25">
      <c r="A287" s="11" t="s">
        <v>26</v>
      </c>
      <c r="B287" s="11" t="s">
        <v>146</v>
      </c>
      <c r="C287" s="11" t="s">
        <v>50</v>
      </c>
      <c r="D287" s="11" t="s">
        <v>257</v>
      </c>
      <c r="E287" s="43">
        <v>3395</v>
      </c>
      <c r="F287" s="11">
        <v>12</v>
      </c>
      <c r="G287" s="11">
        <v>18</v>
      </c>
      <c r="H287" s="12">
        <v>66.666666666666671</v>
      </c>
      <c r="I287" s="53">
        <f t="shared" si="4"/>
        <v>0.5</v>
      </c>
      <c r="J287" s="13">
        <v>3278</v>
      </c>
      <c r="K287" s="14">
        <v>273.16669999999999</v>
      </c>
      <c r="L287" s="14">
        <v>182.11109999999999</v>
      </c>
      <c r="M287" s="15">
        <v>13345</v>
      </c>
      <c r="N287" s="15">
        <v>1639</v>
      </c>
      <c r="O287" s="15">
        <v>11706</v>
      </c>
      <c r="P287" s="15">
        <v>10791.6</v>
      </c>
      <c r="Q287" s="15">
        <v>914.4</v>
      </c>
      <c r="R287" s="11" t="s">
        <v>13</v>
      </c>
    </row>
    <row r="288" spans="1:18" ht="20.100000000000001" hidden="1" customHeight="1" x14ac:dyDescent="0.25">
      <c r="A288" s="11" t="s">
        <v>26</v>
      </c>
      <c r="B288" s="11" t="s">
        <v>146</v>
      </c>
      <c r="C288" s="11" t="s">
        <v>89</v>
      </c>
      <c r="D288" s="11" t="s">
        <v>207</v>
      </c>
      <c r="E288" s="43">
        <v>3396</v>
      </c>
      <c r="F288" s="11">
        <v>7</v>
      </c>
      <c r="G288" s="11">
        <v>7</v>
      </c>
      <c r="H288" s="12">
        <v>100</v>
      </c>
      <c r="I288" s="53">
        <f t="shared" si="4"/>
        <v>0.55000000000000004</v>
      </c>
      <c r="J288" s="13">
        <v>3214</v>
      </c>
      <c r="K288" s="14">
        <v>459.1429</v>
      </c>
      <c r="L288" s="14">
        <v>459.1429</v>
      </c>
      <c r="M288" s="15">
        <v>13192</v>
      </c>
      <c r="N288" s="15">
        <v>1767.7</v>
      </c>
      <c r="O288" s="15">
        <v>11424.3</v>
      </c>
      <c r="P288" s="15">
        <v>8049.81</v>
      </c>
      <c r="Q288" s="15">
        <v>3374.49</v>
      </c>
      <c r="R288" s="11" t="s">
        <v>13</v>
      </c>
    </row>
    <row r="289" spans="1:18" ht="20.100000000000001" hidden="1" customHeight="1" x14ac:dyDescent="0.25">
      <c r="A289" s="11" t="s">
        <v>10</v>
      </c>
      <c r="B289" s="11" t="s">
        <v>158</v>
      </c>
      <c r="C289" s="11" t="s">
        <v>31</v>
      </c>
      <c r="D289" s="11" t="s">
        <v>272</v>
      </c>
      <c r="E289" s="43">
        <v>3407</v>
      </c>
      <c r="F289" s="11">
        <v>9</v>
      </c>
      <c r="G289" s="11">
        <v>9</v>
      </c>
      <c r="H289" s="12">
        <v>100</v>
      </c>
      <c r="I289" s="53">
        <f t="shared" si="4"/>
        <v>0.54999999999999993</v>
      </c>
      <c r="J289" s="13">
        <v>12018</v>
      </c>
      <c r="K289" s="14">
        <v>1335.3333</v>
      </c>
      <c r="L289" s="14">
        <v>1335.3333</v>
      </c>
      <c r="M289" s="15">
        <v>49028</v>
      </c>
      <c r="N289" s="15">
        <v>6609.9</v>
      </c>
      <c r="O289" s="15">
        <v>42418.1</v>
      </c>
      <c r="P289" s="15">
        <v>33829.370000000003</v>
      </c>
      <c r="Q289" s="15">
        <v>8588.73</v>
      </c>
      <c r="R289" s="11" t="s">
        <v>13</v>
      </c>
    </row>
    <row r="290" spans="1:18" ht="20.100000000000001" hidden="1" customHeight="1" x14ac:dyDescent="0.25">
      <c r="A290" s="11" t="s">
        <v>26</v>
      </c>
      <c r="B290" s="11" t="s">
        <v>146</v>
      </c>
      <c r="C290" s="11" t="s">
        <v>129</v>
      </c>
      <c r="D290" s="11" t="s">
        <v>145</v>
      </c>
      <c r="E290" s="43">
        <v>3419</v>
      </c>
      <c r="F290" s="11">
        <v>9</v>
      </c>
      <c r="G290" s="11">
        <v>18</v>
      </c>
      <c r="H290" s="12">
        <v>50</v>
      </c>
      <c r="I290" s="53">
        <f t="shared" si="4"/>
        <v>0.5</v>
      </c>
      <c r="J290" s="13">
        <v>1793</v>
      </c>
      <c r="K290" s="14">
        <v>199.22219999999999</v>
      </c>
      <c r="L290" s="14">
        <v>99.611099999999993</v>
      </c>
      <c r="M290" s="15">
        <v>7303</v>
      </c>
      <c r="N290" s="15">
        <v>896.5</v>
      </c>
      <c r="O290" s="15">
        <v>6406.5</v>
      </c>
      <c r="P290" s="15">
        <v>4972.3500000000004</v>
      </c>
      <c r="Q290" s="15">
        <v>1434.15</v>
      </c>
      <c r="R290" s="11" t="s">
        <v>13</v>
      </c>
    </row>
    <row r="291" spans="1:18" ht="20.100000000000001" hidden="1" customHeight="1" x14ac:dyDescent="0.25">
      <c r="A291" s="11" t="s">
        <v>26</v>
      </c>
      <c r="B291" s="11" t="s">
        <v>146</v>
      </c>
      <c r="C291" s="11" t="s">
        <v>50</v>
      </c>
      <c r="D291" s="11" t="s">
        <v>257</v>
      </c>
      <c r="E291" s="43">
        <v>3430</v>
      </c>
      <c r="F291" s="11">
        <v>4</v>
      </c>
      <c r="G291" s="11">
        <v>4</v>
      </c>
      <c r="H291" s="12">
        <v>100</v>
      </c>
      <c r="I291" s="53">
        <f t="shared" si="4"/>
        <v>0.5</v>
      </c>
      <c r="J291" s="13">
        <v>698</v>
      </c>
      <c r="K291" s="14">
        <v>174.5</v>
      </c>
      <c r="L291" s="14">
        <v>174.5</v>
      </c>
      <c r="M291" s="15">
        <v>2818</v>
      </c>
      <c r="N291" s="15">
        <v>349</v>
      </c>
      <c r="O291" s="15">
        <v>2469</v>
      </c>
      <c r="P291" s="15">
        <v>2206.1999999999998</v>
      </c>
      <c r="Q291" s="15">
        <v>262.8</v>
      </c>
      <c r="R291" s="11" t="s">
        <v>13</v>
      </c>
    </row>
    <row r="292" spans="1:18" ht="20.100000000000001" hidden="1" customHeight="1" x14ac:dyDescent="0.25">
      <c r="A292" s="11" t="s">
        <v>20</v>
      </c>
      <c r="B292" s="11" t="s">
        <v>172</v>
      </c>
      <c r="C292" s="11" t="s">
        <v>176</v>
      </c>
      <c r="D292" s="11" t="s">
        <v>175</v>
      </c>
      <c r="E292" s="43">
        <v>3436</v>
      </c>
      <c r="F292" s="11">
        <v>13</v>
      </c>
      <c r="G292" s="11">
        <v>14</v>
      </c>
      <c r="H292" s="12">
        <v>92.857142857142861</v>
      </c>
      <c r="I292" s="53">
        <f t="shared" si="4"/>
        <v>0.54999999999999993</v>
      </c>
      <c r="J292" s="13">
        <v>5844</v>
      </c>
      <c r="K292" s="14">
        <v>449.5385</v>
      </c>
      <c r="L292" s="14">
        <v>417.42860000000002</v>
      </c>
      <c r="M292" s="15">
        <v>23798</v>
      </c>
      <c r="N292" s="15">
        <v>3214.2</v>
      </c>
      <c r="O292" s="15">
        <v>20583.8</v>
      </c>
      <c r="P292" s="15">
        <v>15582.26</v>
      </c>
      <c r="Q292" s="15">
        <v>5001.54</v>
      </c>
      <c r="R292" s="11" t="s">
        <v>13</v>
      </c>
    </row>
    <row r="293" spans="1:18" ht="20.100000000000001" hidden="1" customHeight="1" x14ac:dyDescent="0.25">
      <c r="A293" s="11" t="s">
        <v>26</v>
      </c>
      <c r="B293" s="11" t="s">
        <v>146</v>
      </c>
      <c r="C293" s="11" t="s">
        <v>50</v>
      </c>
      <c r="D293" s="11" t="s">
        <v>257</v>
      </c>
      <c r="E293" s="43">
        <v>3437</v>
      </c>
      <c r="F293" s="11">
        <v>8</v>
      </c>
      <c r="G293" s="11">
        <v>11</v>
      </c>
      <c r="H293" s="12">
        <v>72.727272727272734</v>
      </c>
      <c r="I293" s="53">
        <f t="shared" si="4"/>
        <v>0.55000000000000004</v>
      </c>
      <c r="J293" s="13">
        <v>3299</v>
      </c>
      <c r="K293" s="14">
        <v>412.375</v>
      </c>
      <c r="L293" s="14">
        <v>299.90910000000002</v>
      </c>
      <c r="M293" s="15">
        <v>13450</v>
      </c>
      <c r="N293" s="15">
        <v>1814.45</v>
      </c>
      <c r="O293" s="15">
        <v>11635.55</v>
      </c>
      <c r="P293" s="15">
        <v>9898.99</v>
      </c>
      <c r="Q293" s="15">
        <v>1736.56</v>
      </c>
      <c r="R293" s="11" t="s">
        <v>13</v>
      </c>
    </row>
    <row r="294" spans="1:18" ht="20.100000000000001" hidden="1" customHeight="1" x14ac:dyDescent="0.25">
      <c r="A294" s="11" t="s">
        <v>26</v>
      </c>
      <c r="B294" s="11" t="s">
        <v>146</v>
      </c>
      <c r="C294" s="11" t="s">
        <v>89</v>
      </c>
      <c r="D294" s="11" t="s">
        <v>207</v>
      </c>
      <c r="E294" s="43">
        <v>3443</v>
      </c>
      <c r="F294" s="11">
        <v>6</v>
      </c>
      <c r="G294" s="11">
        <v>7</v>
      </c>
      <c r="H294" s="12">
        <v>85.714285714285708</v>
      </c>
      <c r="I294" s="53">
        <f t="shared" si="4"/>
        <v>0.6</v>
      </c>
      <c r="J294" s="13">
        <v>1567</v>
      </c>
      <c r="K294" s="14">
        <v>261.16669999999999</v>
      </c>
      <c r="L294" s="14">
        <v>223.8571</v>
      </c>
      <c r="M294" s="15">
        <v>6364</v>
      </c>
      <c r="N294" s="15">
        <v>940.2</v>
      </c>
      <c r="O294" s="15">
        <v>5423.8</v>
      </c>
      <c r="P294" s="15">
        <v>3796.66</v>
      </c>
      <c r="Q294" s="15">
        <v>1627.14</v>
      </c>
      <c r="R294" s="11" t="s">
        <v>13</v>
      </c>
    </row>
    <row r="295" spans="1:18" ht="20.100000000000001" hidden="1" customHeight="1" x14ac:dyDescent="0.25">
      <c r="A295" s="11" t="s">
        <v>141</v>
      </c>
      <c r="B295" s="11" t="s">
        <v>140</v>
      </c>
      <c r="C295" s="11" t="s">
        <v>80</v>
      </c>
      <c r="D295" s="11" t="s">
        <v>220</v>
      </c>
      <c r="E295" s="43">
        <v>3444</v>
      </c>
      <c r="F295" s="11">
        <v>22</v>
      </c>
      <c r="G295" s="11">
        <v>22</v>
      </c>
      <c r="H295" s="12">
        <v>100</v>
      </c>
      <c r="I295" s="53">
        <f t="shared" si="4"/>
        <v>0.5</v>
      </c>
      <c r="J295" s="13">
        <v>3881</v>
      </c>
      <c r="K295" s="14">
        <v>176.4091</v>
      </c>
      <c r="L295" s="14">
        <v>176.4091</v>
      </c>
      <c r="M295" s="15">
        <v>15841</v>
      </c>
      <c r="N295" s="15">
        <v>1940.5</v>
      </c>
      <c r="O295" s="15">
        <v>13900.5</v>
      </c>
      <c r="P295" s="15">
        <v>10758.45</v>
      </c>
      <c r="Q295" s="15">
        <v>3142.05</v>
      </c>
      <c r="R295" s="11" t="s">
        <v>13</v>
      </c>
    </row>
    <row r="296" spans="1:18" ht="20.100000000000001" hidden="1" customHeight="1" x14ac:dyDescent="0.25">
      <c r="A296" s="11" t="s">
        <v>141</v>
      </c>
      <c r="B296" s="11" t="s">
        <v>140</v>
      </c>
      <c r="C296" s="11" t="s">
        <v>80</v>
      </c>
      <c r="D296" s="11" t="s">
        <v>220</v>
      </c>
      <c r="E296" s="43">
        <v>3445</v>
      </c>
      <c r="F296" s="11">
        <v>17</v>
      </c>
      <c r="G296" s="11">
        <v>18</v>
      </c>
      <c r="H296" s="12">
        <v>94.444444444444443</v>
      </c>
      <c r="I296" s="53">
        <f t="shared" si="4"/>
        <v>0.55000000000000004</v>
      </c>
      <c r="J296" s="13">
        <v>8940</v>
      </c>
      <c r="K296" s="14">
        <v>525.88239999999996</v>
      </c>
      <c r="L296" s="14">
        <v>496.66669999999999</v>
      </c>
      <c r="M296" s="15">
        <v>36410</v>
      </c>
      <c r="N296" s="15">
        <v>4917</v>
      </c>
      <c r="O296" s="15">
        <v>31493</v>
      </c>
      <c r="P296" s="15">
        <v>22593.5</v>
      </c>
      <c r="Q296" s="15">
        <v>8899.5</v>
      </c>
      <c r="R296" s="11" t="s">
        <v>13</v>
      </c>
    </row>
    <row r="297" spans="1:18" ht="20.100000000000001" hidden="1" customHeight="1" x14ac:dyDescent="0.25">
      <c r="A297" s="11" t="s">
        <v>26</v>
      </c>
      <c r="B297" s="11" t="s">
        <v>146</v>
      </c>
      <c r="C297" s="11" t="s">
        <v>83</v>
      </c>
      <c r="D297" s="11" t="s">
        <v>215</v>
      </c>
      <c r="E297" s="43">
        <v>3447</v>
      </c>
      <c r="F297" s="11">
        <v>0</v>
      </c>
      <c r="G297" s="11">
        <v>2</v>
      </c>
      <c r="H297" s="12">
        <v>0</v>
      </c>
      <c r="I297" s="53" t="e">
        <f t="shared" si="4"/>
        <v>#DIV/0!</v>
      </c>
      <c r="J297" s="13">
        <v>0</v>
      </c>
      <c r="K297" s="14" t="s">
        <v>135</v>
      </c>
      <c r="L297" s="14">
        <v>0</v>
      </c>
      <c r="M297" s="15">
        <v>0</v>
      </c>
      <c r="N297" s="15">
        <v>0</v>
      </c>
      <c r="O297" s="15">
        <v>0</v>
      </c>
      <c r="P297" s="15">
        <v>0</v>
      </c>
      <c r="Q297" s="15">
        <v>0</v>
      </c>
      <c r="R297" s="11" t="s">
        <v>12</v>
      </c>
    </row>
    <row r="298" spans="1:18" ht="20.100000000000001" hidden="1" customHeight="1" x14ac:dyDescent="0.25">
      <c r="A298" s="11" t="s">
        <v>26</v>
      </c>
      <c r="B298" s="11" t="s">
        <v>146</v>
      </c>
      <c r="C298" s="11" t="s">
        <v>129</v>
      </c>
      <c r="D298" s="11" t="s">
        <v>145</v>
      </c>
      <c r="E298" s="43">
        <v>3454</v>
      </c>
      <c r="F298" s="11">
        <v>0</v>
      </c>
      <c r="G298" s="11">
        <v>2</v>
      </c>
      <c r="H298" s="12">
        <v>0</v>
      </c>
      <c r="I298" s="53" t="e">
        <f t="shared" si="4"/>
        <v>#DIV/0!</v>
      </c>
      <c r="J298" s="13">
        <v>0</v>
      </c>
      <c r="K298" s="14" t="s">
        <v>135</v>
      </c>
      <c r="L298" s="14">
        <v>0</v>
      </c>
      <c r="M298" s="15">
        <v>0</v>
      </c>
      <c r="N298" s="15">
        <v>0</v>
      </c>
      <c r="O298" s="15">
        <v>0</v>
      </c>
      <c r="P298" s="15">
        <v>0</v>
      </c>
      <c r="Q298" s="15">
        <v>0</v>
      </c>
      <c r="R298" s="11" t="s">
        <v>12</v>
      </c>
    </row>
    <row r="299" spans="1:18" ht="20.100000000000001" hidden="1" customHeight="1" x14ac:dyDescent="0.25">
      <c r="A299" s="11" t="s">
        <v>26</v>
      </c>
      <c r="B299" s="11" t="s">
        <v>146</v>
      </c>
      <c r="C299" s="11" t="s">
        <v>50</v>
      </c>
      <c r="D299" s="11" t="s">
        <v>257</v>
      </c>
      <c r="E299" s="43">
        <v>3459</v>
      </c>
      <c r="F299" s="11">
        <v>7</v>
      </c>
      <c r="G299" s="11">
        <v>6</v>
      </c>
      <c r="H299" s="12">
        <v>116.6666666666667</v>
      </c>
      <c r="I299" s="53">
        <f t="shared" si="4"/>
        <v>0.5</v>
      </c>
      <c r="J299" s="13">
        <v>1189</v>
      </c>
      <c r="K299" s="14">
        <v>169.8571</v>
      </c>
      <c r="L299" s="14">
        <v>198.16669999999999</v>
      </c>
      <c r="M299" s="15">
        <v>4888</v>
      </c>
      <c r="N299" s="15">
        <v>594.5</v>
      </c>
      <c r="O299" s="15">
        <v>4293.5</v>
      </c>
      <c r="P299" s="15">
        <v>3111.35</v>
      </c>
      <c r="Q299" s="15">
        <v>1182.1500000000001</v>
      </c>
      <c r="R299" s="11" t="s">
        <v>13</v>
      </c>
    </row>
    <row r="300" spans="1:18" ht="20.100000000000001" hidden="1" customHeight="1" x14ac:dyDescent="0.25">
      <c r="A300" s="11" t="s">
        <v>26</v>
      </c>
      <c r="B300" s="11" t="s">
        <v>146</v>
      </c>
      <c r="C300" s="11" t="s">
        <v>129</v>
      </c>
      <c r="D300" s="11" t="s">
        <v>145</v>
      </c>
      <c r="E300" s="43">
        <v>3466</v>
      </c>
      <c r="F300" s="11">
        <v>15</v>
      </c>
      <c r="G300" s="11">
        <v>15</v>
      </c>
      <c r="H300" s="12">
        <v>100</v>
      </c>
      <c r="I300" s="53">
        <f t="shared" si="4"/>
        <v>0.5</v>
      </c>
      <c r="J300" s="13">
        <v>4159</v>
      </c>
      <c r="K300" s="14">
        <v>277.26670000000001</v>
      </c>
      <c r="L300" s="14">
        <v>277.26670000000001</v>
      </c>
      <c r="M300" s="15">
        <v>16978</v>
      </c>
      <c r="N300" s="15">
        <v>2079.5</v>
      </c>
      <c r="O300" s="15">
        <v>14898.5</v>
      </c>
      <c r="P300" s="15">
        <v>11897.75</v>
      </c>
      <c r="Q300" s="15">
        <v>3000.75</v>
      </c>
      <c r="R300" s="11" t="s">
        <v>13</v>
      </c>
    </row>
    <row r="301" spans="1:18" ht="20.100000000000001" hidden="1" customHeight="1" x14ac:dyDescent="0.25">
      <c r="A301" s="11" t="s">
        <v>10</v>
      </c>
      <c r="B301" s="11" t="s">
        <v>158</v>
      </c>
      <c r="C301" s="11" t="s">
        <v>99</v>
      </c>
      <c r="D301" s="11" t="s">
        <v>197</v>
      </c>
      <c r="E301" s="43">
        <v>3468</v>
      </c>
      <c r="F301" s="11">
        <v>5</v>
      </c>
      <c r="G301" s="11">
        <v>5</v>
      </c>
      <c r="H301" s="12">
        <v>100</v>
      </c>
      <c r="I301" s="53">
        <f t="shared" si="4"/>
        <v>0.54999999999999993</v>
      </c>
      <c r="J301" s="13">
        <v>2662</v>
      </c>
      <c r="K301" s="14">
        <v>532.4</v>
      </c>
      <c r="L301" s="14">
        <v>532.4</v>
      </c>
      <c r="M301" s="15">
        <v>10798</v>
      </c>
      <c r="N301" s="15">
        <v>1464.1</v>
      </c>
      <c r="O301" s="15">
        <v>9333.9</v>
      </c>
      <c r="P301" s="15">
        <v>7372.83</v>
      </c>
      <c r="Q301" s="15">
        <v>1961.07</v>
      </c>
      <c r="R301" s="11" t="s">
        <v>13</v>
      </c>
    </row>
    <row r="302" spans="1:18" ht="20.100000000000001" hidden="1" customHeight="1" x14ac:dyDescent="0.25">
      <c r="A302" s="11" t="s">
        <v>26</v>
      </c>
      <c r="B302" s="11" t="s">
        <v>146</v>
      </c>
      <c r="C302" s="11" t="s">
        <v>61</v>
      </c>
      <c r="D302" s="11" t="s">
        <v>246</v>
      </c>
      <c r="E302" s="43">
        <v>3482</v>
      </c>
      <c r="F302" s="11">
        <v>0</v>
      </c>
      <c r="G302" s="11">
        <v>2</v>
      </c>
      <c r="H302" s="12">
        <v>0</v>
      </c>
      <c r="I302" s="53" t="e">
        <f t="shared" si="4"/>
        <v>#DIV/0!</v>
      </c>
      <c r="J302" s="13">
        <v>0</v>
      </c>
      <c r="K302" s="14" t="s">
        <v>135</v>
      </c>
      <c r="L302" s="14">
        <v>0</v>
      </c>
      <c r="M302" s="15">
        <v>0</v>
      </c>
      <c r="N302" s="15">
        <v>0</v>
      </c>
      <c r="O302" s="15">
        <v>0</v>
      </c>
      <c r="P302" s="15">
        <v>0</v>
      </c>
      <c r="Q302" s="15">
        <v>0</v>
      </c>
      <c r="R302" s="11" t="s">
        <v>12</v>
      </c>
    </row>
    <row r="303" spans="1:18" ht="20.100000000000001" hidden="1" customHeight="1" x14ac:dyDescent="0.25">
      <c r="A303" s="11" t="s">
        <v>26</v>
      </c>
      <c r="B303" s="11" t="s">
        <v>146</v>
      </c>
      <c r="C303" s="11" t="s">
        <v>61</v>
      </c>
      <c r="D303" s="11" t="s">
        <v>246</v>
      </c>
      <c r="E303" s="43">
        <v>3483</v>
      </c>
      <c r="F303" s="11">
        <v>12</v>
      </c>
      <c r="G303" s="11">
        <v>12</v>
      </c>
      <c r="H303" s="12">
        <v>100</v>
      </c>
      <c r="I303" s="53">
        <f t="shared" si="4"/>
        <v>0.55000000000000004</v>
      </c>
      <c r="J303" s="13">
        <v>6618</v>
      </c>
      <c r="K303" s="14">
        <v>551.5</v>
      </c>
      <c r="L303" s="14">
        <v>551.5</v>
      </c>
      <c r="M303" s="15">
        <v>26840</v>
      </c>
      <c r="N303" s="15">
        <v>3639.9</v>
      </c>
      <c r="O303" s="15">
        <v>23200.1</v>
      </c>
      <c r="P303" s="15">
        <v>21026.57</v>
      </c>
      <c r="Q303" s="15">
        <v>2173.5300000000002</v>
      </c>
      <c r="R303" s="11" t="s">
        <v>13</v>
      </c>
    </row>
    <row r="304" spans="1:18" ht="20.100000000000001" hidden="1" customHeight="1" x14ac:dyDescent="0.25">
      <c r="A304" s="11" t="s">
        <v>141</v>
      </c>
      <c r="B304" s="11" t="s">
        <v>140</v>
      </c>
      <c r="C304" s="11" t="s">
        <v>38</v>
      </c>
      <c r="D304" s="11" t="s">
        <v>268</v>
      </c>
      <c r="E304" s="43">
        <v>3487</v>
      </c>
      <c r="F304" s="11">
        <v>0</v>
      </c>
      <c r="G304" s="11">
        <v>0</v>
      </c>
      <c r="H304" s="12" t="s">
        <v>135</v>
      </c>
      <c r="I304" s="53" t="e">
        <f t="shared" si="4"/>
        <v>#DIV/0!</v>
      </c>
      <c r="J304" s="13">
        <v>0</v>
      </c>
      <c r="K304" s="14" t="s">
        <v>135</v>
      </c>
      <c r="L304" s="14" t="s">
        <v>135</v>
      </c>
      <c r="M304" s="15">
        <v>0</v>
      </c>
      <c r="N304" s="15">
        <v>0</v>
      </c>
      <c r="O304" s="15">
        <v>0</v>
      </c>
      <c r="P304" s="15">
        <v>0</v>
      </c>
      <c r="Q304" s="15">
        <v>0</v>
      </c>
      <c r="R304" s="11" t="s">
        <v>12</v>
      </c>
    </row>
    <row r="305" spans="1:18" ht="20.100000000000001" hidden="1" customHeight="1" x14ac:dyDescent="0.25">
      <c r="A305" s="11" t="s">
        <v>141</v>
      </c>
      <c r="B305" s="11" t="s">
        <v>140</v>
      </c>
      <c r="C305" s="11" t="s">
        <v>38</v>
      </c>
      <c r="D305" s="11" t="s">
        <v>268</v>
      </c>
      <c r="E305" s="43">
        <v>3489</v>
      </c>
      <c r="F305" s="11">
        <v>0</v>
      </c>
      <c r="G305" s="11">
        <v>2</v>
      </c>
      <c r="H305" s="12">
        <v>0</v>
      </c>
      <c r="I305" s="53" t="e">
        <f t="shared" si="4"/>
        <v>#DIV/0!</v>
      </c>
      <c r="J305" s="13">
        <v>0</v>
      </c>
      <c r="K305" s="14" t="s">
        <v>135</v>
      </c>
      <c r="L305" s="14">
        <v>0</v>
      </c>
      <c r="M305" s="15">
        <v>0</v>
      </c>
      <c r="N305" s="15">
        <v>0</v>
      </c>
      <c r="O305" s="15">
        <v>0</v>
      </c>
      <c r="P305" s="15">
        <v>0</v>
      </c>
      <c r="Q305" s="15">
        <v>0</v>
      </c>
      <c r="R305" s="11" t="s">
        <v>12</v>
      </c>
    </row>
    <row r="306" spans="1:18" ht="20.100000000000001" hidden="1" customHeight="1" x14ac:dyDescent="0.25">
      <c r="A306" s="11" t="s">
        <v>141</v>
      </c>
      <c r="B306" s="11" t="s">
        <v>140</v>
      </c>
      <c r="C306" s="11" t="s">
        <v>38</v>
      </c>
      <c r="D306" s="11" t="s">
        <v>268</v>
      </c>
      <c r="E306" s="43">
        <v>3496</v>
      </c>
      <c r="F306" s="11">
        <v>6</v>
      </c>
      <c r="G306" s="11">
        <v>7</v>
      </c>
      <c r="H306" s="12">
        <v>85.714285714285708</v>
      </c>
      <c r="I306" s="53">
        <f t="shared" si="4"/>
        <v>0.5</v>
      </c>
      <c r="J306" s="13">
        <v>1683</v>
      </c>
      <c r="K306" s="14">
        <v>280.5</v>
      </c>
      <c r="L306" s="14">
        <v>240.42859999999999</v>
      </c>
      <c r="M306" s="15">
        <v>6890</v>
      </c>
      <c r="N306" s="15">
        <v>841.5</v>
      </c>
      <c r="O306" s="15">
        <v>6048.5</v>
      </c>
      <c r="P306" s="15">
        <v>4467.3500000000004</v>
      </c>
      <c r="Q306" s="15">
        <v>1581.15</v>
      </c>
      <c r="R306" s="11" t="s">
        <v>13</v>
      </c>
    </row>
    <row r="307" spans="1:18" ht="20.100000000000001" hidden="1" customHeight="1" x14ac:dyDescent="0.25">
      <c r="A307" s="11" t="s">
        <v>22</v>
      </c>
      <c r="B307" s="11" t="s">
        <v>144</v>
      </c>
      <c r="C307" s="11" t="s">
        <v>33</v>
      </c>
      <c r="D307" s="11" t="s">
        <v>270</v>
      </c>
      <c r="E307" s="43">
        <v>3498</v>
      </c>
      <c r="F307" s="11">
        <v>6</v>
      </c>
      <c r="G307" s="11">
        <v>8</v>
      </c>
      <c r="H307" s="12">
        <v>75</v>
      </c>
      <c r="I307" s="53">
        <f t="shared" si="4"/>
        <v>0.5</v>
      </c>
      <c r="J307" s="13">
        <v>1315</v>
      </c>
      <c r="K307" s="14">
        <v>219.16669999999999</v>
      </c>
      <c r="L307" s="14">
        <v>164.375</v>
      </c>
      <c r="M307" s="15">
        <v>5321</v>
      </c>
      <c r="N307" s="15">
        <v>657.5</v>
      </c>
      <c r="O307" s="15">
        <v>4663.5</v>
      </c>
      <c r="P307" s="15">
        <v>4138.95</v>
      </c>
      <c r="Q307" s="15">
        <v>524.54999999999995</v>
      </c>
      <c r="R307" s="11" t="s">
        <v>13</v>
      </c>
    </row>
    <row r="308" spans="1:18" ht="20.100000000000001" hidden="1" customHeight="1" x14ac:dyDescent="0.25">
      <c r="A308" s="11" t="s">
        <v>141</v>
      </c>
      <c r="B308" s="11" t="s">
        <v>140</v>
      </c>
      <c r="C308" s="11" t="s">
        <v>38</v>
      </c>
      <c r="D308" s="11" t="s">
        <v>268</v>
      </c>
      <c r="E308" s="43">
        <v>3501</v>
      </c>
      <c r="F308" s="11">
        <v>7</v>
      </c>
      <c r="G308" s="11">
        <v>7</v>
      </c>
      <c r="H308" s="12">
        <v>100</v>
      </c>
      <c r="I308" s="53">
        <f t="shared" si="4"/>
        <v>0.54999999999999993</v>
      </c>
      <c r="J308" s="13">
        <v>5049</v>
      </c>
      <c r="K308" s="14">
        <v>721.28570000000002</v>
      </c>
      <c r="L308" s="14">
        <v>721.28570000000002</v>
      </c>
      <c r="M308" s="15">
        <v>20662</v>
      </c>
      <c r="N308" s="15">
        <v>2776.95</v>
      </c>
      <c r="O308" s="15">
        <v>17885.05</v>
      </c>
      <c r="P308" s="15">
        <v>12905.04</v>
      </c>
      <c r="Q308" s="15">
        <v>4980.01</v>
      </c>
      <c r="R308" s="11" t="s">
        <v>13</v>
      </c>
    </row>
    <row r="309" spans="1:18" ht="20.100000000000001" hidden="1" customHeight="1" x14ac:dyDescent="0.25">
      <c r="A309" s="11" t="s">
        <v>10</v>
      </c>
      <c r="B309" s="11" t="s">
        <v>158</v>
      </c>
      <c r="C309" s="11" t="s">
        <v>99</v>
      </c>
      <c r="D309" s="11" t="s">
        <v>197</v>
      </c>
      <c r="E309" s="43">
        <v>3502</v>
      </c>
      <c r="F309" s="11">
        <v>2</v>
      </c>
      <c r="G309" s="11">
        <v>2</v>
      </c>
      <c r="H309" s="12">
        <v>100</v>
      </c>
      <c r="I309" s="53">
        <f t="shared" si="4"/>
        <v>0.54999999999999993</v>
      </c>
      <c r="J309" s="13">
        <v>941</v>
      </c>
      <c r="K309" s="14">
        <v>470.5</v>
      </c>
      <c r="L309" s="14">
        <v>470.5</v>
      </c>
      <c r="M309" s="15">
        <v>3826</v>
      </c>
      <c r="N309" s="15">
        <v>517.54999999999995</v>
      </c>
      <c r="O309" s="15">
        <v>3308.45</v>
      </c>
      <c r="P309" s="15">
        <v>2834.02</v>
      </c>
      <c r="Q309" s="15">
        <v>474.43</v>
      </c>
      <c r="R309" s="11" t="s">
        <v>13</v>
      </c>
    </row>
    <row r="310" spans="1:18" ht="20.100000000000001" hidden="1" customHeight="1" x14ac:dyDescent="0.25">
      <c r="A310" s="11" t="s">
        <v>141</v>
      </c>
      <c r="B310" s="11" t="s">
        <v>140</v>
      </c>
      <c r="C310" s="11" t="s">
        <v>80</v>
      </c>
      <c r="D310" s="11" t="s">
        <v>220</v>
      </c>
      <c r="E310" s="43">
        <v>3504</v>
      </c>
      <c r="F310" s="11">
        <v>4</v>
      </c>
      <c r="G310" s="11">
        <v>4</v>
      </c>
      <c r="H310" s="12">
        <v>100</v>
      </c>
      <c r="I310" s="53">
        <f t="shared" si="4"/>
        <v>0.55000000000000004</v>
      </c>
      <c r="J310" s="13">
        <v>2073</v>
      </c>
      <c r="K310" s="14">
        <v>518.25</v>
      </c>
      <c r="L310" s="14">
        <v>518.25</v>
      </c>
      <c r="M310" s="15">
        <v>8460</v>
      </c>
      <c r="N310" s="15">
        <v>1140.1500000000001</v>
      </c>
      <c r="O310" s="15">
        <v>7319.85</v>
      </c>
      <c r="P310" s="15">
        <v>5615</v>
      </c>
      <c r="Q310" s="15">
        <v>1704.85</v>
      </c>
      <c r="R310" s="11" t="s">
        <v>13</v>
      </c>
    </row>
    <row r="311" spans="1:18" ht="20.100000000000001" hidden="1" customHeight="1" x14ac:dyDescent="0.25">
      <c r="A311" s="11" t="s">
        <v>141</v>
      </c>
      <c r="B311" s="11" t="s">
        <v>140</v>
      </c>
      <c r="C311" s="11" t="s">
        <v>80</v>
      </c>
      <c r="D311" s="11" t="s">
        <v>220</v>
      </c>
      <c r="E311" s="43">
        <v>3505</v>
      </c>
      <c r="F311" s="11">
        <v>9</v>
      </c>
      <c r="G311" s="11">
        <v>10</v>
      </c>
      <c r="H311" s="12">
        <v>90</v>
      </c>
      <c r="I311" s="53">
        <f t="shared" si="4"/>
        <v>0.5</v>
      </c>
      <c r="J311" s="13">
        <v>1494</v>
      </c>
      <c r="K311" s="14">
        <v>166</v>
      </c>
      <c r="L311" s="14">
        <v>149.4</v>
      </c>
      <c r="M311" s="15">
        <v>6087</v>
      </c>
      <c r="N311" s="15">
        <v>747</v>
      </c>
      <c r="O311" s="15">
        <v>5340</v>
      </c>
      <c r="P311" s="15">
        <v>4677</v>
      </c>
      <c r="Q311" s="15">
        <v>663</v>
      </c>
      <c r="R311" s="11" t="s">
        <v>13</v>
      </c>
    </row>
    <row r="312" spans="1:18" ht="20.100000000000001" hidden="1" customHeight="1" x14ac:dyDescent="0.25">
      <c r="A312" s="11" t="s">
        <v>25</v>
      </c>
      <c r="B312" s="11" t="s">
        <v>174</v>
      </c>
      <c r="C312" s="11" t="s">
        <v>196</v>
      </c>
      <c r="D312" s="11" t="s">
        <v>195</v>
      </c>
      <c r="E312" s="43">
        <v>3506</v>
      </c>
      <c r="F312" s="11">
        <v>0</v>
      </c>
      <c r="G312" s="11">
        <v>0</v>
      </c>
      <c r="H312" s="12" t="s">
        <v>135</v>
      </c>
      <c r="I312" s="53" t="e">
        <f t="shared" si="4"/>
        <v>#DIV/0!</v>
      </c>
      <c r="J312" s="13">
        <v>0</v>
      </c>
      <c r="K312" s="14" t="s">
        <v>135</v>
      </c>
      <c r="L312" s="14" t="s">
        <v>135</v>
      </c>
      <c r="M312" s="15">
        <v>0</v>
      </c>
      <c r="N312" s="15">
        <v>0</v>
      </c>
      <c r="O312" s="15">
        <v>0</v>
      </c>
      <c r="P312" s="15">
        <v>0</v>
      </c>
      <c r="Q312" s="15">
        <v>0</v>
      </c>
      <c r="R312" s="11" t="s">
        <v>12</v>
      </c>
    </row>
    <row r="313" spans="1:18" ht="20.100000000000001" hidden="1" customHeight="1" x14ac:dyDescent="0.25">
      <c r="A313" s="11" t="s">
        <v>22</v>
      </c>
      <c r="B313" s="11" t="s">
        <v>144</v>
      </c>
      <c r="C313" s="11" t="s">
        <v>33</v>
      </c>
      <c r="D313" s="11" t="s">
        <v>270</v>
      </c>
      <c r="E313" s="43">
        <v>3507</v>
      </c>
      <c r="F313" s="11">
        <v>6</v>
      </c>
      <c r="G313" s="11">
        <v>6</v>
      </c>
      <c r="H313" s="12">
        <v>100</v>
      </c>
      <c r="I313" s="53">
        <f t="shared" si="4"/>
        <v>0.5</v>
      </c>
      <c r="J313" s="13">
        <v>371</v>
      </c>
      <c r="K313" s="14">
        <v>61.833300000000001</v>
      </c>
      <c r="L313" s="14">
        <v>61.833300000000001</v>
      </c>
      <c r="M313" s="15">
        <v>1509</v>
      </c>
      <c r="N313" s="15">
        <v>185.5</v>
      </c>
      <c r="O313" s="15">
        <v>1323.5</v>
      </c>
      <c r="P313" s="15">
        <v>1557</v>
      </c>
      <c r="Q313" s="15">
        <v>-233.5</v>
      </c>
      <c r="R313" s="11" t="s">
        <v>12</v>
      </c>
    </row>
    <row r="314" spans="1:18" ht="20.100000000000001" hidden="1" customHeight="1" x14ac:dyDescent="0.25">
      <c r="A314" s="11" t="s">
        <v>141</v>
      </c>
      <c r="B314" s="11" t="s">
        <v>140</v>
      </c>
      <c r="C314" s="11" t="s">
        <v>80</v>
      </c>
      <c r="D314" s="11" t="s">
        <v>220</v>
      </c>
      <c r="E314" s="43">
        <v>3508</v>
      </c>
      <c r="F314" s="11">
        <v>8</v>
      </c>
      <c r="G314" s="11">
        <v>8</v>
      </c>
      <c r="H314" s="12">
        <v>100</v>
      </c>
      <c r="I314" s="53">
        <f t="shared" si="4"/>
        <v>0.5</v>
      </c>
      <c r="J314" s="13">
        <v>509</v>
      </c>
      <c r="K314" s="14">
        <v>63.625</v>
      </c>
      <c r="L314" s="14">
        <v>63.625</v>
      </c>
      <c r="M314" s="15">
        <v>2056</v>
      </c>
      <c r="N314" s="15">
        <v>254.5</v>
      </c>
      <c r="O314" s="15">
        <v>1801.5</v>
      </c>
      <c r="P314" s="15">
        <v>1651.65</v>
      </c>
      <c r="Q314" s="15">
        <v>149.85</v>
      </c>
      <c r="R314" s="11" t="s">
        <v>13</v>
      </c>
    </row>
    <row r="315" spans="1:18" ht="20.100000000000001" hidden="1" customHeight="1" x14ac:dyDescent="0.25">
      <c r="A315" s="11" t="s">
        <v>22</v>
      </c>
      <c r="B315" s="11" t="s">
        <v>144</v>
      </c>
      <c r="C315" s="11" t="s">
        <v>55</v>
      </c>
      <c r="D315" s="11" t="s">
        <v>252</v>
      </c>
      <c r="E315" s="43">
        <v>3511</v>
      </c>
      <c r="F315" s="11">
        <v>4</v>
      </c>
      <c r="G315" s="11">
        <v>6</v>
      </c>
      <c r="H315" s="12">
        <v>66.666666666666671</v>
      </c>
      <c r="I315" s="53">
        <f t="shared" si="4"/>
        <v>0.55000000000000004</v>
      </c>
      <c r="J315" s="13">
        <v>2463</v>
      </c>
      <c r="K315" s="14">
        <v>615.75</v>
      </c>
      <c r="L315" s="14">
        <v>410.5</v>
      </c>
      <c r="M315" s="15">
        <v>9975</v>
      </c>
      <c r="N315" s="15">
        <v>1354.65</v>
      </c>
      <c r="O315" s="15">
        <v>8620.35</v>
      </c>
      <c r="P315" s="15">
        <v>6290.15</v>
      </c>
      <c r="Q315" s="15">
        <v>2330.1999999999998</v>
      </c>
      <c r="R315" s="11" t="s">
        <v>13</v>
      </c>
    </row>
    <row r="316" spans="1:18" ht="20.100000000000001" hidden="1" customHeight="1" x14ac:dyDescent="0.25">
      <c r="A316" s="11" t="s">
        <v>22</v>
      </c>
      <c r="B316" s="11" t="s">
        <v>144</v>
      </c>
      <c r="C316" s="11" t="s">
        <v>33</v>
      </c>
      <c r="D316" s="11" t="s">
        <v>270</v>
      </c>
      <c r="E316" s="43">
        <v>3513</v>
      </c>
      <c r="F316" s="11">
        <v>3</v>
      </c>
      <c r="G316" s="11">
        <v>3</v>
      </c>
      <c r="H316" s="12">
        <v>100</v>
      </c>
      <c r="I316" s="53">
        <f t="shared" si="4"/>
        <v>0.54999999999999993</v>
      </c>
      <c r="J316" s="13">
        <v>3332</v>
      </c>
      <c r="K316" s="14">
        <v>1110.6667</v>
      </c>
      <c r="L316" s="14">
        <v>1110.6667</v>
      </c>
      <c r="M316" s="15">
        <v>13549</v>
      </c>
      <c r="N316" s="15">
        <v>1832.6</v>
      </c>
      <c r="O316" s="15">
        <v>11716.4</v>
      </c>
      <c r="P316" s="15">
        <v>8735.18</v>
      </c>
      <c r="Q316" s="15">
        <v>2981.22</v>
      </c>
      <c r="R316" s="11" t="s">
        <v>13</v>
      </c>
    </row>
    <row r="317" spans="1:18" ht="20.100000000000001" hidden="1" customHeight="1" x14ac:dyDescent="0.25">
      <c r="A317" s="11" t="s">
        <v>141</v>
      </c>
      <c r="B317" s="11" t="s">
        <v>140</v>
      </c>
      <c r="C317" s="11" t="s">
        <v>38</v>
      </c>
      <c r="D317" s="11" t="s">
        <v>268</v>
      </c>
      <c r="E317" s="43">
        <v>3514</v>
      </c>
      <c r="F317" s="11">
        <v>12</v>
      </c>
      <c r="G317" s="11">
        <v>12</v>
      </c>
      <c r="H317" s="12">
        <v>100</v>
      </c>
      <c r="I317" s="53">
        <f t="shared" si="4"/>
        <v>0.55000000000000004</v>
      </c>
      <c r="J317" s="13">
        <v>5815</v>
      </c>
      <c r="K317" s="14">
        <v>484.58330000000001</v>
      </c>
      <c r="L317" s="14">
        <v>484.58330000000001</v>
      </c>
      <c r="M317" s="15">
        <v>23722</v>
      </c>
      <c r="N317" s="15">
        <v>3198.25</v>
      </c>
      <c r="O317" s="15">
        <v>20523.75</v>
      </c>
      <c r="P317" s="15">
        <v>17095.13</v>
      </c>
      <c r="Q317" s="15">
        <v>3428.62</v>
      </c>
      <c r="R317" s="11" t="s">
        <v>13</v>
      </c>
    </row>
    <row r="318" spans="1:18" ht="20.100000000000001" hidden="1" customHeight="1" x14ac:dyDescent="0.25">
      <c r="A318" s="11" t="s">
        <v>141</v>
      </c>
      <c r="B318" s="11" t="s">
        <v>140</v>
      </c>
      <c r="C318" s="11" t="s">
        <v>38</v>
      </c>
      <c r="D318" s="11" t="s">
        <v>268</v>
      </c>
      <c r="E318" s="43">
        <v>3515</v>
      </c>
      <c r="F318" s="11">
        <v>4</v>
      </c>
      <c r="G318" s="11">
        <v>4</v>
      </c>
      <c r="H318" s="12">
        <v>100</v>
      </c>
      <c r="I318" s="53">
        <f t="shared" si="4"/>
        <v>0.54999999999999993</v>
      </c>
      <c r="J318" s="13">
        <v>2217</v>
      </c>
      <c r="K318" s="14">
        <v>554.25</v>
      </c>
      <c r="L318" s="14">
        <v>554.25</v>
      </c>
      <c r="M318" s="15">
        <v>9038</v>
      </c>
      <c r="N318" s="15">
        <v>1219.3499999999999</v>
      </c>
      <c r="O318" s="15">
        <v>7818.65</v>
      </c>
      <c r="P318" s="15">
        <v>7818.65</v>
      </c>
      <c r="Q318" s="15">
        <v>0</v>
      </c>
      <c r="R318" s="11" t="s">
        <v>12</v>
      </c>
    </row>
    <row r="319" spans="1:18" ht="20.100000000000001" hidden="1" customHeight="1" x14ac:dyDescent="0.25">
      <c r="A319" s="11" t="s">
        <v>141</v>
      </c>
      <c r="B319" s="11" t="s">
        <v>140</v>
      </c>
      <c r="C319" s="11" t="s">
        <v>14</v>
      </c>
      <c r="D319" s="11" t="s">
        <v>280</v>
      </c>
      <c r="E319" s="43">
        <v>3521</v>
      </c>
      <c r="F319" s="11">
        <v>10</v>
      </c>
      <c r="G319" s="11">
        <v>10</v>
      </c>
      <c r="H319" s="12">
        <v>100</v>
      </c>
      <c r="I319" s="53">
        <f t="shared" si="4"/>
        <v>0.55000000000000004</v>
      </c>
      <c r="J319" s="13">
        <v>5548</v>
      </c>
      <c r="K319" s="14">
        <v>554.79999999999995</v>
      </c>
      <c r="L319" s="14">
        <v>554.79999999999995</v>
      </c>
      <c r="M319" s="15">
        <v>22675</v>
      </c>
      <c r="N319" s="15">
        <v>3051.4</v>
      </c>
      <c r="O319" s="15">
        <v>19623.599999999999</v>
      </c>
      <c r="P319" s="15">
        <v>14303.22</v>
      </c>
      <c r="Q319" s="15">
        <v>5320.38</v>
      </c>
      <c r="R319" s="11" t="s">
        <v>13</v>
      </c>
    </row>
    <row r="320" spans="1:18" ht="20.100000000000001" hidden="1" customHeight="1" x14ac:dyDescent="0.25">
      <c r="A320" s="11" t="s">
        <v>22</v>
      </c>
      <c r="B320" s="11" t="s">
        <v>144</v>
      </c>
      <c r="C320" s="11" t="s">
        <v>33</v>
      </c>
      <c r="D320" s="11" t="s">
        <v>270</v>
      </c>
      <c r="E320" s="43">
        <v>3526</v>
      </c>
      <c r="F320" s="11">
        <v>5</v>
      </c>
      <c r="G320" s="11">
        <v>5</v>
      </c>
      <c r="H320" s="12">
        <v>100</v>
      </c>
      <c r="I320" s="53">
        <f t="shared" si="4"/>
        <v>0.54999999999999993</v>
      </c>
      <c r="J320" s="13">
        <v>4757</v>
      </c>
      <c r="K320" s="14">
        <v>951.4</v>
      </c>
      <c r="L320" s="14">
        <v>951.4</v>
      </c>
      <c r="M320" s="15">
        <v>19468</v>
      </c>
      <c r="N320" s="15">
        <v>2616.35</v>
      </c>
      <c r="O320" s="15">
        <v>16851.650000000001</v>
      </c>
      <c r="P320" s="15">
        <v>12754.06</v>
      </c>
      <c r="Q320" s="15">
        <v>4097.59</v>
      </c>
      <c r="R320" s="11" t="s">
        <v>13</v>
      </c>
    </row>
    <row r="321" spans="1:18" ht="20.100000000000001" hidden="1" customHeight="1" x14ac:dyDescent="0.25">
      <c r="A321" s="11" t="s">
        <v>22</v>
      </c>
      <c r="B321" s="11" t="s">
        <v>144</v>
      </c>
      <c r="C321" s="11" t="s">
        <v>33</v>
      </c>
      <c r="D321" s="11" t="s">
        <v>270</v>
      </c>
      <c r="E321" s="43">
        <v>3528</v>
      </c>
      <c r="F321" s="11">
        <v>5</v>
      </c>
      <c r="G321" s="11">
        <v>5</v>
      </c>
      <c r="H321" s="12">
        <v>100</v>
      </c>
      <c r="I321" s="53">
        <f t="shared" si="4"/>
        <v>0.55000000000000004</v>
      </c>
      <c r="J321" s="13">
        <v>2185</v>
      </c>
      <c r="K321" s="14">
        <v>437</v>
      </c>
      <c r="L321" s="14">
        <v>437</v>
      </c>
      <c r="M321" s="15">
        <v>8927</v>
      </c>
      <c r="N321" s="15">
        <v>1201.75</v>
      </c>
      <c r="O321" s="15">
        <v>7725.25</v>
      </c>
      <c r="P321" s="15">
        <v>5972.88</v>
      </c>
      <c r="Q321" s="15">
        <v>1752.37</v>
      </c>
      <c r="R321" s="11" t="s">
        <v>13</v>
      </c>
    </row>
    <row r="322" spans="1:18" ht="20.100000000000001" hidden="1" customHeight="1" x14ac:dyDescent="0.25">
      <c r="A322" s="11" t="s">
        <v>22</v>
      </c>
      <c r="B322" s="11" t="s">
        <v>144</v>
      </c>
      <c r="C322" s="11" t="s">
        <v>55</v>
      </c>
      <c r="D322" s="11" t="s">
        <v>252</v>
      </c>
      <c r="E322" s="43">
        <v>3532</v>
      </c>
      <c r="F322" s="11">
        <v>6</v>
      </c>
      <c r="G322" s="11">
        <v>6</v>
      </c>
      <c r="H322" s="12">
        <v>100</v>
      </c>
      <c r="I322" s="53">
        <f t="shared" ref="I322:I385" si="5">N322/J322</f>
        <v>0.55000000000000004</v>
      </c>
      <c r="J322" s="13">
        <v>4121</v>
      </c>
      <c r="K322" s="14">
        <v>686.83330000000001</v>
      </c>
      <c r="L322" s="14">
        <v>686.83330000000001</v>
      </c>
      <c r="M322" s="15">
        <v>16790</v>
      </c>
      <c r="N322" s="15">
        <v>2266.5500000000002</v>
      </c>
      <c r="O322" s="15">
        <v>14523.45</v>
      </c>
      <c r="P322" s="15">
        <v>9059</v>
      </c>
      <c r="Q322" s="15">
        <v>5464.45</v>
      </c>
      <c r="R322" s="11" t="s">
        <v>13</v>
      </c>
    </row>
    <row r="323" spans="1:18" ht="20.100000000000001" hidden="1" customHeight="1" x14ac:dyDescent="0.25">
      <c r="A323" s="11" t="s">
        <v>22</v>
      </c>
      <c r="B323" s="11" t="s">
        <v>144</v>
      </c>
      <c r="C323" s="11" t="s">
        <v>33</v>
      </c>
      <c r="D323" s="11" t="s">
        <v>270</v>
      </c>
      <c r="E323" s="43">
        <v>3533</v>
      </c>
      <c r="F323" s="11">
        <v>7</v>
      </c>
      <c r="G323" s="11">
        <v>7</v>
      </c>
      <c r="H323" s="12">
        <v>100</v>
      </c>
      <c r="I323" s="53">
        <f t="shared" si="5"/>
        <v>0.5</v>
      </c>
      <c r="J323" s="13">
        <v>1588</v>
      </c>
      <c r="K323" s="14">
        <v>226.8571</v>
      </c>
      <c r="L323" s="14">
        <v>226.8571</v>
      </c>
      <c r="M323" s="15">
        <v>6474</v>
      </c>
      <c r="N323" s="15">
        <v>794</v>
      </c>
      <c r="O323" s="15">
        <v>5680</v>
      </c>
      <c r="P323" s="15">
        <v>4350.7</v>
      </c>
      <c r="Q323" s="15">
        <v>1329.3</v>
      </c>
      <c r="R323" s="11" t="s">
        <v>13</v>
      </c>
    </row>
    <row r="324" spans="1:18" ht="20.100000000000001" hidden="1" customHeight="1" x14ac:dyDescent="0.25">
      <c r="A324" s="11" t="s">
        <v>22</v>
      </c>
      <c r="B324" s="11" t="s">
        <v>144</v>
      </c>
      <c r="C324" s="11" t="s">
        <v>117</v>
      </c>
      <c r="D324" s="11" t="s">
        <v>170</v>
      </c>
      <c r="E324" s="43">
        <v>3535</v>
      </c>
      <c r="F324" s="11">
        <v>26</v>
      </c>
      <c r="G324" s="11">
        <v>28</v>
      </c>
      <c r="H324" s="12">
        <v>92.857142857142861</v>
      </c>
      <c r="I324" s="53">
        <f t="shared" si="5"/>
        <v>0.5</v>
      </c>
      <c r="J324" s="13">
        <v>4874</v>
      </c>
      <c r="K324" s="14">
        <v>187.4615</v>
      </c>
      <c r="L324" s="14">
        <v>174.07140000000001</v>
      </c>
      <c r="M324" s="15">
        <v>19855</v>
      </c>
      <c r="N324" s="15">
        <v>2437</v>
      </c>
      <c r="O324" s="15">
        <v>17418</v>
      </c>
      <c r="P324" s="15">
        <v>14492.1</v>
      </c>
      <c r="Q324" s="15">
        <v>2925.9</v>
      </c>
      <c r="R324" s="11" t="s">
        <v>13</v>
      </c>
    </row>
    <row r="325" spans="1:18" ht="20.100000000000001" hidden="1" customHeight="1" x14ac:dyDescent="0.25">
      <c r="A325" s="11" t="s">
        <v>22</v>
      </c>
      <c r="B325" s="11" t="s">
        <v>144</v>
      </c>
      <c r="C325" s="11" t="s">
        <v>33</v>
      </c>
      <c r="D325" s="11" t="s">
        <v>270</v>
      </c>
      <c r="E325" s="43">
        <v>3539</v>
      </c>
      <c r="F325" s="11">
        <v>9</v>
      </c>
      <c r="G325" s="11">
        <v>10</v>
      </c>
      <c r="H325" s="12">
        <v>90</v>
      </c>
      <c r="I325" s="53">
        <f t="shared" si="5"/>
        <v>0.54999999999999993</v>
      </c>
      <c r="J325" s="13">
        <v>3839</v>
      </c>
      <c r="K325" s="14">
        <v>426.55560000000003</v>
      </c>
      <c r="L325" s="14">
        <v>383.9</v>
      </c>
      <c r="M325" s="15">
        <v>15596</v>
      </c>
      <c r="N325" s="15">
        <v>2111.4499999999998</v>
      </c>
      <c r="O325" s="15">
        <v>13484.55</v>
      </c>
      <c r="P325" s="15">
        <v>11273.09</v>
      </c>
      <c r="Q325" s="15">
        <v>2211.46</v>
      </c>
      <c r="R325" s="11" t="s">
        <v>13</v>
      </c>
    </row>
    <row r="326" spans="1:18" ht="20.100000000000001" hidden="1" customHeight="1" x14ac:dyDescent="0.25">
      <c r="A326" s="11" t="s">
        <v>141</v>
      </c>
      <c r="B326" s="11" t="s">
        <v>140</v>
      </c>
      <c r="C326" s="11" t="s">
        <v>38</v>
      </c>
      <c r="D326" s="11" t="s">
        <v>268</v>
      </c>
      <c r="E326" s="43">
        <v>3542</v>
      </c>
      <c r="F326" s="11">
        <v>4</v>
      </c>
      <c r="G326" s="11">
        <v>4</v>
      </c>
      <c r="H326" s="12">
        <v>100</v>
      </c>
      <c r="I326" s="53">
        <f t="shared" si="5"/>
        <v>0.55000000000000004</v>
      </c>
      <c r="J326" s="13">
        <v>1534</v>
      </c>
      <c r="K326" s="14">
        <v>383.5</v>
      </c>
      <c r="L326" s="14">
        <v>383.5</v>
      </c>
      <c r="M326" s="15">
        <v>6287</v>
      </c>
      <c r="N326" s="15">
        <v>843.7</v>
      </c>
      <c r="O326" s="15">
        <v>5443.3</v>
      </c>
      <c r="P326" s="15">
        <v>3905.11</v>
      </c>
      <c r="Q326" s="15">
        <v>1538.19</v>
      </c>
      <c r="R326" s="11" t="s">
        <v>13</v>
      </c>
    </row>
    <row r="327" spans="1:18" ht="20.100000000000001" hidden="1" customHeight="1" x14ac:dyDescent="0.25">
      <c r="A327" s="11" t="s">
        <v>141</v>
      </c>
      <c r="B327" s="11" t="s">
        <v>140</v>
      </c>
      <c r="C327" s="11" t="s">
        <v>80</v>
      </c>
      <c r="D327" s="11" t="s">
        <v>220</v>
      </c>
      <c r="E327" s="43">
        <v>3549</v>
      </c>
      <c r="F327" s="11">
        <v>7</v>
      </c>
      <c r="G327" s="11">
        <v>7</v>
      </c>
      <c r="H327" s="12">
        <v>100</v>
      </c>
      <c r="I327" s="53">
        <f t="shared" si="5"/>
        <v>0.54999999999999993</v>
      </c>
      <c r="J327" s="13">
        <v>2776</v>
      </c>
      <c r="K327" s="14">
        <v>396.57139999999998</v>
      </c>
      <c r="L327" s="14">
        <v>396.57139999999998</v>
      </c>
      <c r="M327" s="15">
        <v>11265</v>
      </c>
      <c r="N327" s="15">
        <v>1526.8</v>
      </c>
      <c r="O327" s="15">
        <v>9738.2000000000007</v>
      </c>
      <c r="P327" s="15">
        <v>7495.34</v>
      </c>
      <c r="Q327" s="15">
        <v>2242.86</v>
      </c>
      <c r="R327" s="11" t="s">
        <v>13</v>
      </c>
    </row>
    <row r="328" spans="1:18" ht="20.100000000000001" hidden="1" customHeight="1" x14ac:dyDescent="0.25">
      <c r="A328" s="11" t="s">
        <v>22</v>
      </c>
      <c r="B328" s="11" t="s">
        <v>144</v>
      </c>
      <c r="C328" s="11" t="s">
        <v>33</v>
      </c>
      <c r="D328" s="11" t="s">
        <v>270</v>
      </c>
      <c r="E328" s="43">
        <v>3553</v>
      </c>
      <c r="F328" s="11">
        <v>8</v>
      </c>
      <c r="G328" s="11">
        <v>8</v>
      </c>
      <c r="H328" s="12">
        <v>100</v>
      </c>
      <c r="I328" s="53">
        <f t="shared" si="5"/>
        <v>0.54999999999999993</v>
      </c>
      <c r="J328" s="13">
        <v>8083</v>
      </c>
      <c r="K328" s="14">
        <v>1010.375</v>
      </c>
      <c r="L328" s="14">
        <v>1010.375</v>
      </c>
      <c r="M328" s="15">
        <v>32875</v>
      </c>
      <c r="N328" s="15">
        <v>4445.6499999999996</v>
      </c>
      <c r="O328" s="15">
        <v>28429.35</v>
      </c>
      <c r="P328" s="15">
        <v>20973.05</v>
      </c>
      <c r="Q328" s="15">
        <v>7456.3</v>
      </c>
      <c r="R328" s="11" t="s">
        <v>13</v>
      </c>
    </row>
    <row r="329" spans="1:18" ht="20.100000000000001" hidden="1" customHeight="1" x14ac:dyDescent="0.25">
      <c r="A329" s="11" t="s">
        <v>10</v>
      </c>
      <c r="B329" s="11" t="s">
        <v>158</v>
      </c>
      <c r="C329" s="11" t="s">
        <v>99</v>
      </c>
      <c r="D329" s="11" t="s">
        <v>197</v>
      </c>
      <c r="E329" s="43">
        <v>3556</v>
      </c>
      <c r="F329" s="11">
        <v>5</v>
      </c>
      <c r="G329" s="11">
        <v>5</v>
      </c>
      <c r="H329" s="12">
        <v>100</v>
      </c>
      <c r="I329" s="53">
        <f t="shared" si="5"/>
        <v>0.54999999999999993</v>
      </c>
      <c r="J329" s="13">
        <v>2731</v>
      </c>
      <c r="K329" s="14">
        <v>546.20000000000005</v>
      </c>
      <c r="L329" s="14">
        <v>546.20000000000005</v>
      </c>
      <c r="M329" s="15">
        <v>11142</v>
      </c>
      <c r="N329" s="15">
        <v>1502.05</v>
      </c>
      <c r="O329" s="15">
        <v>9639.9500000000007</v>
      </c>
      <c r="P329" s="15">
        <v>7517.47</v>
      </c>
      <c r="Q329" s="15">
        <v>2122.48</v>
      </c>
      <c r="R329" s="11" t="s">
        <v>13</v>
      </c>
    </row>
    <row r="330" spans="1:18" ht="20.100000000000001" hidden="1" customHeight="1" x14ac:dyDescent="0.25">
      <c r="A330" s="11" t="s">
        <v>22</v>
      </c>
      <c r="B330" s="11" t="s">
        <v>144</v>
      </c>
      <c r="C330" s="11" t="s">
        <v>33</v>
      </c>
      <c r="D330" s="11" t="s">
        <v>270</v>
      </c>
      <c r="E330" s="43">
        <v>3557</v>
      </c>
      <c r="F330" s="11">
        <v>10</v>
      </c>
      <c r="G330" s="11">
        <v>12</v>
      </c>
      <c r="H330" s="12">
        <v>83.333333333333329</v>
      </c>
      <c r="I330" s="53">
        <f t="shared" si="5"/>
        <v>0.6</v>
      </c>
      <c r="J330" s="13">
        <v>3284</v>
      </c>
      <c r="K330" s="14">
        <v>328.4</v>
      </c>
      <c r="L330" s="14">
        <v>273.66669999999999</v>
      </c>
      <c r="M330" s="15">
        <v>13369</v>
      </c>
      <c r="N330" s="15">
        <v>1970.4</v>
      </c>
      <c r="O330" s="15">
        <v>11398.6</v>
      </c>
      <c r="P330" s="15">
        <v>8478.52</v>
      </c>
      <c r="Q330" s="15">
        <v>2920.08</v>
      </c>
      <c r="R330" s="11" t="s">
        <v>13</v>
      </c>
    </row>
    <row r="331" spans="1:18" ht="20.100000000000001" hidden="1" customHeight="1" x14ac:dyDescent="0.25">
      <c r="A331" s="11" t="s">
        <v>22</v>
      </c>
      <c r="B331" s="11" t="s">
        <v>144</v>
      </c>
      <c r="C331" s="11" t="s">
        <v>47</v>
      </c>
      <c r="D331" s="11" t="s">
        <v>260</v>
      </c>
      <c r="E331" s="43">
        <v>3574</v>
      </c>
      <c r="F331" s="11">
        <v>3</v>
      </c>
      <c r="G331" s="11">
        <v>3</v>
      </c>
      <c r="H331" s="12">
        <v>100</v>
      </c>
      <c r="I331" s="53">
        <f t="shared" si="5"/>
        <v>0.65</v>
      </c>
      <c r="J331" s="13">
        <v>3589</v>
      </c>
      <c r="K331" s="14">
        <v>1196.3333</v>
      </c>
      <c r="L331" s="14">
        <v>1196.3333</v>
      </c>
      <c r="M331" s="15">
        <v>14590</v>
      </c>
      <c r="N331" s="15">
        <v>2332.85</v>
      </c>
      <c r="O331" s="15">
        <v>12257.15</v>
      </c>
      <c r="P331" s="15">
        <v>12257.15</v>
      </c>
      <c r="Q331" s="15">
        <v>0</v>
      </c>
      <c r="R331" s="11" t="s">
        <v>12</v>
      </c>
    </row>
    <row r="332" spans="1:18" ht="20.100000000000001" hidden="1" customHeight="1" x14ac:dyDescent="0.25">
      <c r="A332" s="11" t="s">
        <v>25</v>
      </c>
      <c r="B332" s="11" t="s">
        <v>174</v>
      </c>
      <c r="C332" s="11" t="s">
        <v>196</v>
      </c>
      <c r="D332" s="11" t="s">
        <v>195</v>
      </c>
      <c r="E332" s="43">
        <v>3576</v>
      </c>
      <c r="F332" s="11">
        <v>3</v>
      </c>
      <c r="G332" s="11">
        <v>5</v>
      </c>
      <c r="H332" s="12">
        <v>60</v>
      </c>
      <c r="I332" s="53">
        <f t="shared" si="5"/>
        <v>0.54999999999999993</v>
      </c>
      <c r="J332" s="13">
        <v>1556</v>
      </c>
      <c r="K332" s="14">
        <v>518.66669999999999</v>
      </c>
      <c r="L332" s="14">
        <v>311.2</v>
      </c>
      <c r="M332" s="15">
        <v>6310</v>
      </c>
      <c r="N332" s="15">
        <v>855.8</v>
      </c>
      <c r="O332" s="15">
        <v>5454.2</v>
      </c>
      <c r="P332" s="15">
        <v>4087.94</v>
      </c>
      <c r="Q332" s="15">
        <v>1366.26</v>
      </c>
      <c r="R332" s="11" t="s">
        <v>13</v>
      </c>
    </row>
    <row r="333" spans="1:18" ht="20.100000000000001" hidden="1" customHeight="1" x14ac:dyDescent="0.25">
      <c r="A333" s="11" t="s">
        <v>22</v>
      </c>
      <c r="B333" s="11" t="s">
        <v>144</v>
      </c>
      <c r="C333" s="11" t="s">
        <v>47</v>
      </c>
      <c r="D333" s="11" t="s">
        <v>260</v>
      </c>
      <c r="E333" s="43">
        <v>3585</v>
      </c>
      <c r="F333" s="11">
        <v>7</v>
      </c>
      <c r="G333" s="11">
        <v>8</v>
      </c>
      <c r="H333" s="12">
        <v>87.5</v>
      </c>
      <c r="I333" s="53">
        <f t="shared" si="5"/>
        <v>0.5</v>
      </c>
      <c r="J333" s="13">
        <v>1440</v>
      </c>
      <c r="K333" s="14">
        <v>205.71430000000001</v>
      </c>
      <c r="L333" s="14">
        <v>180</v>
      </c>
      <c r="M333" s="15">
        <v>5869</v>
      </c>
      <c r="N333" s="15">
        <v>720</v>
      </c>
      <c r="O333" s="15">
        <v>5149</v>
      </c>
      <c r="P333" s="15">
        <v>4108.8999999999996</v>
      </c>
      <c r="Q333" s="15">
        <v>1040.0999999999999</v>
      </c>
      <c r="R333" s="11" t="s">
        <v>13</v>
      </c>
    </row>
    <row r="334" spans="1:18" ht="20.100000000000001" hidden="1" customHeight="1" x14ac:dyDescent="0.25">
      <c r="A334" s="11" t="s">
        <v>22</v>
      </c>
      <c r="B334" s="11" t="s">
        <v>144</v>
      </c>
      <c r="C334" s="11" t="s">
        <v>47</v>
      </c>
      <c r="D334" s="11" t="s">
        <v>260</v>
      </c>
      <c r="E334" s="43">
        <v>3590</v>
      </c>
      <c r="F334" s="11">
        <v>2</v>
      </c>
      <c r="G334" s="11">
        <v>2</v>
      </c>
      <c r="H334" s="12">
        <v>100</v>
      </c>
      <c r="I334" s="53">
        <f t="shared" si="5"/>
        <v>0.54999999999999993</v>
      </c>
      <c r="J334" s="13">
        <v>976</v>
      </c>
      <c r="K334" s="14">
        <v>488</v>
      </c>
      <c r="L334" s="14">
        <v>488</v>
      </c>
      <c r="M334" s="15">
        <v>4015</v>
      </c>
      <c r="N334" s="15">
        <v>536.79999999999995</v>
      </c>
      <c r="O334" s="15">
        <v>3478.2</v>
      </c>
      <c r="P334" s="15">
        <v>3448.2</v>
      </c>
      <c r="Q334" s="15">
        <v>30</v>
      </c>
      <c r="R334" s="11" t="s">
        <v>13</v>
      </c>
    </row>
    <row r="335" spans="1:18" ht="20.100000000000001" hidden="1" customHeight="1" x14ac:dyDescent="0.25">
      <c r="A335" s="11" t="s">
        <v>141</v>
      </c>
      <c r="B335" s="11" t="s">
        <v>140</v>
      </c>
      <c r="C335" s="11" t="s">
        <v>80</v>
      </c>
      <c r="D335" s="11" t="s">
        <v>220</v>
      </c>
      <c r="E335" s="43">
        <v>3592</v>
      </c>
      <c r="F335" s="11">
        <v>14</v>
      </c>
      <c r="G335" s="11">
        <v>15</v>
      </c>
      <c r="H335" s="12">
        <v>93.333333333333329</v>
      </c>
      <c r="I335" s="53">
        <f t="shared" si="5"/>
        <v>0.5</v>
      </c>
      <c r="J335" s="13">
        <v>3206</v>
      </c>
      <c r="K335" s="14">
        <v>229</v>
      </c>
      <c r="L335" s="14">
        <v>213.73330000000001</v>
      </c>
      <c r="M335" s="15">
        <v>13115</v>
      </c>
      <c r="N335" s="15">
        <v>1603</v>
      </c>
      <c r="O335" s="15">
        <v>11512</v>
      </c>
      <c r="P335" s="15">
        <v>9181</v>
      </c>
      <c r="Q335" s="15">
        <v>2331</v>
      </c>
      <c r="R335" s="11" t="s">
        <v>13</v>
      </c>
    </row>
    <row r="336" spans="1:18" ht="20.100000000000001" hidden="1" customHeight="1" x14ac:dyDescent="0.25">
      <c r="A336" s="11" t="s">
        <v>25</v>
      </c>
      <c r="B336" s="11" t="s">
        <v>174</v>
      </c>
      <c r="C336" s="11" t="s">
        <v>72</v>
      </c>
      <c r="D336" s="11" t="s">
        <v>231</v>
      </c>
      <c r="E336" s="43">
        <v>3593</v>
      </c>
      <c r="F336" s="11">
        <v>4</v>
      </c>
      <c r="G336" s="11">
        <v>5</v>
      </c>
      <c r="H336" s="12">
        <v>80</v>
      </c>
      <c r="I336" s="53">
        <f t="shared" si="5"/>
        <v>0.55000000000000004</v>
      </c>
      <c r="J336" s="13">
        <v>9541</v>
      </c>
      <c r="K336" s="14">
        <v>2385.25</v>
      </c>
      <c r="L336" s="14">
        <v>1908.2</v>
      </c>
      <c r="M336" s="15">
        <v>38680</v>
      </c>
      <c r="N336" s="15">
        <v>5247.55</v>
      </c>
      <c r="O336" s="15">
        <v>33432.449999999997</v>
      </c>
      <c r="P336" s="15">
        <v>23721.02</v>
      </c>
      <c r="Q336" s="15">
        <v>9711.43</v>
      </c>
      <c r="R336" s="11" t="s">
        <v>13</v>
      </c>
    </row>
    <row r="337" spans="1:18" ht="20.100000000000001" hidden="1" customHeight="1" x14ac:dyDescent="0.25">
      <c r="A337" s="11" t="s">
        <v>141</v>
      </c>
      <c r="B337" s="11" t="s">
        <v>140</v>
      </c>
      <c r="C337" s="11" t="s">
        <v>80</v>
      </c>
      <c r="D337" s="11" t="s">
        <v>220</v>
      </c>
      <c r="E337" s="43">
        <v>3594</v>
      </c>
      <c r="F337" s="11">
        <v>13</v>
      </c>
      <c r="G337" s="11">
        <v>18</v>
      </c>
      <c r="H337" s="12">
        <v>72.222222222222229</v>
      </c>
      <c r="I337" s="53">
        <f t="shared" si="5"/>
        <v>0.5</v>
      </c>
      <c r="J337" s="13">
        <v>4700</v>
      </c>
      <c r="K337" s="14">
        <v>361.5385</v>
      </c>
      <c r="L337" s="14">
        <v>261.11110000000002</v>
      </c>
      <c r="M337" s="15">
        <v>19144</v>
      </c>
      <c r="N337" s="15">
        <v>2350</v>
      </c>
      <c r="O337" s="15">
        <v>16794</v>
      </c>
      <c r="P337" s="15">
        <v>13070.7</v>
      </c>
      <c r="Q337" s="15">
        <v>3723.3</v>
      </c>
      <c r="R337" s="11" t="s">
        <v>13</v>
      </c>
    </row>
    <row r="338" spans="1:18" ht="20.100000000000001" hidden="1" customHeight="1" x14ac:dyDescent="0.25">
      <c r="A338" s="11" t="s">
        <v>10</v>
      </c>
      <c r="B338" s="11" t="s">
        <v>158</v>
      </c>
      <c r="C338" s="11" t="s">
        <v>64</v>
      </c>
      <c r="D338" s="11" t="s">
        <v>243</v>
      </c>
      <c r="E338" s="43">
        <v>3600</v>
      </c>
      <c r="F338" s="11">
        <v>0</v>
      </c>
      <c r="G338" s="11">
        <v>1</v>
      </c>
      <c r="H338" s="12">
        <v>0</v>
      </c>
      <c r="I338" s="53" t="e">
        <f t="shared" si="5"/>
        <v>#DIV/0!</v>
      </c>
      <c r="J338" s="13">
        <v>0</v>
      </c>
      <c r="K338" s="14" t="s">
        <v>135</v>
      </c>
      <c r="L338" s="14">
        <v>0</v>
      </c>
      <c r="M338" s="15">
        <v>0</v>
      </c>
      <c r="N338" s="15">
        <v>0</v>
      </c>
      <c r="O338" s="15">
        <v>0</v>
      </c>
      <c r="P338" s="15">
        <v>0</v>
      </c>
      <c r="Q338" s="15">
        <v>0</v>
      </c>
      <c r="R338" s="11" t="s">
        <v>12</v>
      </c>
    </row>
    <row r="339" spans="1:18" ht="20.100000000000001" hidden="1" customHeight="1" x14ac:dyDescent="0.25">
      <c r="A339" s="11" t="s">
        <v>10</v>
      </c>
      <c r="B339" s="11" t="s">
        <v>158</v>
      </c>
      <c r="C339" s="11" t="s">
        <v>99</v>
      </c>
      <c r="D339" s="11" t="s">
        <v>197</v>
      </c>
      <c r="E339" s="43">
        <v>3603</v>
      </c>
      <c r="F339" s="11">
        <v>5</v>
      </c>
      <c r="G339" s="11">
        <v>5</v>
      </c>
      <c r="H339" s="12">
        <v>100</v>
      </c>
      <c r="I339" s="53">
        <f t="shared" si="5"/>
        <v>0.54999999999999993</v>
      </c>
      <c r="J339" s="13">
        <v>2251</v>
      </c>
      <c r="K339" s="14">
        <v>450.2</v>
      </c>
      <c r="L339" s="14">
        <v>450.2</v>
      </c>
      <c r="M339" s="15">
        <v>9198</v>
      </c>
      <c r="N339" s="15">
        <v>1238.05</v>
      </c>
      <c r="O339" s="15">
        <v>7959.95</v>
      </c>
      <c r="P339" s="15">
        <v>6182.17</v>
      </c>
      <c r="Q339" s="15">
        <v>1777.78</v>
      </c>
      <c r="R339" s="11" t="s">
        <v>13</v>
      </c>
    </row>
    <row r="340" spans="1:18" ht="20.100000000000001" hidden="1" customHeight="1" x14ac:dyDescent="0.25">
      <c r="A340" s="11" t="s">
        <v>141</v>
      </c>
      <c r="B340" s="11" t="s">
        <v>140</v>
      </c>
      <c r="C340" s="11" t="s">
        <v>38</v>
      </c>
      <c r="D340" s="11" t="s">
        <v>268</v>
      </c>
      <c r="E340" s="43">
        <v>3607</v>
      </c>
      <c r="F340" s="11">
        <v>7</v>
      </c>
      <c r="G340" s="11">
        <v>12</v>
      </c>
      <c r="H340" s="12">
        <v>58.333333333333343</v>
      </c>
      <c r="I340" s="53">
        <f t="shared" si="5"/>
        <v>0.5</v>
      </c>
      <c r="J340" s="13">
        <v>2226</v>
      </c>
      <c r="K340" s="14">
        <v>318</v>
      </c>
      <c r="L340" s="14">
        <v>185.5</v>
      </c>
      <c r="M340" s="15">
        <v>9103</v>
      </c>
      <c r="N340" s="15">
        <v>1113</v>
      </c>
      <c r="O340" s="15">
        <v>7990</v>
      </c>
      <c r="P340" s="15">
        <v>6381.4</v>
      </c>
      <c r="Q340" s="15">
        <v>1608.6</v>
      </c>
      <c r="R340" s="11" t="s">
        <v>13</v>
      </c>
    </row>
    <row r="341" spans="1:18" ht="20.100000000000001" hidden="1" customHeight="1" x14ac:dyDescent="0.25">
      <c r="A341" s="11" t="s">
        <v>10</v>
      </c>
      <c r="B341" s="11" t="s">
        <v>158</v>
      </c>
      <c r="C341" s="11" t="s">
        <v>99</v>
      </c>
      <c r="D341" s="11" t="s">
        <v>197</v>
      </c>
      <c r="E341" s="43">
        <v>3618</v>
      </c>
      <c r="F341" s="11">
        <v>1</v>
      </c>
      <c r="G341" s="11">
        <v>2</v>
      </c>
      <c r="H341" s="12">
        <v>50</v>
      </c>
      <c r="I341" s="53">
        <f t="shared" si="5"/>
        <v>0.55000000000000004</v>
      </c>
      <c r="J341" s="13">
        <v>1000</v>
      </c>
      <c r="K341" s="14">
        <v>1000</v>
      </c>
      <c r="L341" s="14">
        <v>500</v>
      </c>
      <c r="M341" s="15">
        <v>4084</v>
      </c>
      <c r="N341" s="15">
        <v>550</v>
      </c>
      <c r="O341" s="15">
        <v>3534</v>
      </c>
      <c r="P341" s="15">
        <v>1800.61</v>
      </c>
      <c r="Q341" s="15">
        <v>1733.39</v>
      </c>
      <c r="R341" s="11" t="s">
        <v>13</v>
      </c>
    </row>
    <row r="342" spans="1:18" ht="20.100000000000001" hidden="1" customHeight="1" x14ac:dyDescent="0.25">
      <c r="A342" s="11" t="s">
        <v>141</v>
      </c>
      <c r="B342" s="11" t="s">
        <v>140</v>
      </c>
      <c r="C342" s="11" t="s">
        <v>80</v>
      </c>
      <c r="D342" s="11" t="s">
        <v>220</v>
      </c>
      <c r="E342" s="43">
        <v>3620</v>
      </c>
      <c r="F342" s="11">
        <v>4</v>
      </c>
      <c r="G342" s="11">
        <v>4</v>
      </c>
      <c r="H342" s="12">
        <v>100</v>
      </c>
      <c r="I342" s="53">
        <f t="shared" si="5"/>
        <v>0.5</v>
      </c>
      <c r="J342" s="13">
        <v>1314</v>
      </c>
      <c r="K342" s="14">
        <v>328.5</v>
      </c>
      <c r="L342" s="14">
        <v>328.5</v>
      </c>
      <c r="M342" s="15">
        <v>5364</v>
      </c>
      <c r="N342" s="15">
        <v>657</v>
      </c>
      <c r="O342" s="15">
        <v>4707</v>
      </c>
      <c r="P342" s="15">
        <v>3777.3</v>
      </c>
      <c r="Q342" s="15">
        <v>929.7</v>
      </c>
      <c r="R342" s="11" t="s">
        <v>13</v>
      </c>
    </row>
    <row r="343" spans="1:18" ht="20.100000000000001" hidden="1" customHeight="1" x14ac:dyDescent="0.25">
      <c r="A343" s="11" t="s">
        <v>10</v>
      </c>
      <c r="B343" s="11" t="s">
        <v>158</v>
      </c>
      <c r="C343" s="11" t="s">
        <v>99</v>
      </c>
      <c r="D343" s="11" t="s">
        <v>197</v>
      </c>
      <c r="E343" s="43">
        <v>3623</v>
      </c>
      <c r="F343" s="11">
        <v>2</v>
      </c>
      <c r="G343" s="11">
        <v>3</v>
      </c>
      <c r="H343" s="12">
        <v>66.666666666666671</v>
      </c>
      <c r="I343" s="53">
        <f t="shared" si="5"/>
        <v>0.6</v>
      </c>
      <c r="J343" s="13">
        <v>408</v>
      </c>
      <c r="K343" s="14">
        <v>204</v>
      </c>
      <c r="L343" s="14">
        <v>136</v>
      </c>
      <c r="M343" s="15">
        <v>1656</v>
      </c>
      <c r="N343" s="15">
        <v>244.8</v>
      </c>
      <c r="O343" s="15">
        <v>1411.2</v>
      </c>
      <c r="P343" s="15">
        <v>1046.04</v>
      </c>
      <c r="Q343" s="15">
        <v>365.16</v>
      </c>
      <c r="R343" s="11" t="s">
        <v>13</v>
      </c>
    </row>
    <row r="344" spans="1:18" ht="20.100000000000001" hidden="1" customHeight="1" x14ac:dyDescent="0.25">
      <c r="A344" s="11" t="s">
        <v>10</v>
      </c>
      <c r="B344" s="11" t="s">
        <v>158</v>
      </c>
      <c r="C344" s="11" t="s">
        <v>99</v>
      </c>
      <c r="D344" s="11" t="s">
        <v>197</v>
      </c>
      <c r="E344" s="43">
        <v>3624</v>
      </c>
      <c r="F344" s="11">
        <v>4</v>
      </c>
      <c r="G344" s="11">
        <v>4</v>
      </c>
      <c r="H344" s="12">
        <v>100</v>
      </c>
      <c r="I344" s="53">
        <f t="shared" si="5"/>
        <v>0.5</v>
      </c>
      <c r="J344" s="13">
        <v>1159</v>
      </c>
      <c r="K344" s="14">
        <v>289.75</v>
      </c>
      <c r="L344" s="14">
        <v>289.75</v>
      </c>
      <c r="M344" s="15">
        <v>4720</v>
      </c>
      <c r="N344" s="15">
        <v>579.5</v>
      </c>
      <c r="O344" s="15">
        <v>4140.5</v>
      </c>
      <c r="P344" s="15">
        <v>2996.15</v>
      </c>
      <c r="Q344" s="15">
        <v>1144.3499999999999</v>
      </c>
      <c r="R344" s="11" t="s">
        <v>13</v>
      </c>
    </row>
    <row r="345" spans="1:18" ht="20.100000000000001" hidden="1" customHeight="1" x14ac:dyDescent="0.25">
      <c r="A345" s="11" t="s">
        <v>10</v>
      </c>
      <c r="B345" s="11" t="s">
        <v>158</v>
      </c>
      <c r="C345" s="11" t="s">
        <v>99</v>
      </c>
      <c r="D345" s="11" t="s">
        <v>197</v>
      </c>
      <c r="E345" s="43">
        <v>3626</v>
      </c>
      <c r="F345" s="11">
        <v>13</v>
      </c>
      <c r="G345" s="11">
        <v>17</v>
      </c>
      <c r="H345" s="12">
        <v>76.470588235294116</v>
      </c>
      <c r="I345" s="53">
        <f t="shared" si="5"/>
        <v>0.5</v>
      </c>
      <c r="J345" s="13">
        <v>3773</v>
      </c>
      <c r="K345" s="14">
        <v>290.23079999999999</v>
      </c>
      <c r="L345" s="14">
        <v>221.94120000000001</v>
      </c>
      <c r="M345" s="15">
        <v>15467</v>
      </c>
      <c r="N345" s="15">
        <v>1886.5</v>
      </c>
      <c r="O345" s="15">
        <v>13580.5</v>
      </c>
      <c r="P345" s="15">
        <v>10383.85</v>
      </c>
      <c r="Q345" s="15">
        <v>3196.65</v>
      </c>
      <c r="R345" s="11" t="s">
        <v>13</v>
      </c>
    </row>
    <row r="346" spans="1:18" ht="20.100000000000001" hidden="1" customHeight="1" x14ac:dyDescent="0.25">
      <c r="A346" s="11" t="s">
        <v>10</v>
      </c>
      <c r="B346" s="11" t="s">
        <v>158</v>
      </c>
      <c r="C346" s="11" t="s">
        <v>99</v>
      </c>
      <c r="D346" s="11" t="s">
        <v>197</v>
      </c>
      <c r="E346" s="43">
        <v>3631</v>
      </c>
      <c r="F346" s="11">
        <v>9</v>
      </c>
      <c r="G346" s="11">
        <v>9</v>
      </c>
      <c r="H346" s="12">
        <v>100</v>
      </c>
      <c r="I346" s="53">
        <f t="shared" si="5"/>
        <v>0.5</v>
      </c>
      <c r="J346" s="13">
        <v>2775</v>
      </c>
      <c r="K346" s="14">
        <v>308.33330000000001</v>
      </c>
      <c r="L346" s="14">
        <v>308.33330000000001</v>
      </c>
      <c r="M346" s="15">
        <v>11292</v>
      </c>
      <c r="N346" s="15">
        <v>1387.5</v>
      </c>
      <c r="O346" s="15">
        <v>9904.5</v>
      </c>
      <c r="P346" s="15">
        <v>8648.25</v>
      </c>
      <c r="Q346" s="15">
        <v>1256.25</v>
      </c>
      <c r="R346" s="11" t="s">
        <v>13</v>
      </c>
    </row>
    <row r="347" spans="1:18" ht="20.100000000000001" hidden="1" customHeight="1" x14ac:dyDescent="0.25">
      <c r="A347" s="11" t="s">
        <v>10</v>
      </c>
      <c r="B347" s="11" t="s">
        <v>158</v>
      </c>
      <c r="C347" s="11" t="s">
        <v>99</v>
      </c>
      <c r="D347" s="11" t="s">
        <v>197</v>
      </c>
      <c r="E347" s="43">
        <v>3632</v>
      </c>
      <c r="F347" s="11">
        <v>7</v>
      </c>
      <c r="G347" s="11">
        <v>8</v>
      </c>
      <c r="H347" s="12">
        <v>87.5</v>
      </c>
      <c r="I347" s="53">
        <f t="shared" si="5"/>
        <v>0.5</v>
      </c>
      <c r="J347" s="13">
        <v>2163</v>
      </c>
      <c r="K347" s="14">
        <v>309</v>
      </c>
      <c r="L347" s="14">
        <v>270.375</v>
      </c>
      <c r="M347" s="15">
        <v>8746</v>
      </c>
      <c r="N347" s="15">
        <v>1081.5</v>
      </c>
      <c r="O347" s="15">
        <v>7664.5</v>
      </c>
      <c r="P347" s="15">
        <v>6658.75</v>
      </c>
      <c r="Q347" s="15">
        <v>1005.75</v>
      </c>
      <c r="R347" s="11" t="s">
        <v>13</v>
      </c>
    </row>
    <row r="348" spans="1:18" ht="20.100000000000001" hidden="1" customHeight="1" x14ac:dyDescent="0.25">
      <c r="A348" s="11" t="s">
        <v>10</v>
      </c>
      <c r="B348" s="11" t="s">
        <v>158</v>
      </c>
      <c r="C348" s="11" t="s">
        <v>99</v>
      </c>
      <c r="D348" s="11" t="s">
        <v>197</v>
      </c>
      <c r="E348" s="43">
        <v>3635</v>
      </c>
      <c r="F348" s="11">
        <v>9</v>
      </c>
      <c r="G348" s="11">
        <v>9</v>
      </c>
      <c r="H348" s="12">
        <v>100</v>
      </c>
      <c r="I348" s="53">
        <f t="shared" si="5"/>
        <v>0.5</v>
      </c>
      <c r="J348" s="13">
        <v>2271</v>
      </c>
      <c r="K348" s="14">
        <v>252.33330000000001</v>
      </c>
      <c r="L348" s="14">
        <v>252.33330000000001</v>
      </c>
      <c r="M348" s="15">
        <v>9241</v>
      </c>
      <c r="N348" s="15">
        <v>1135.5</v>
      </c>
      <c r="O348" s="15">
        <v>8105.5</v>
      </c>
      <c r="P348" s="15">
        <v>6504.85</v>
      </c>
      <c r="Q348" s="15">
        <v>1600.65</v>
      </c>
      <c r="R348" s="11" t="s">
        <v>13</v>
      </c>
    </row>
    <row r="349" spans="1:18" ht="20.100000000000001" hidden="1" customHeight="1" x14ac:dyDescent="0.25">
      <c r="A349" s="11" t="s">
        <v>10</v>
      </c>
      <c r="B349" s="11" t="s">
        <v>158</v>
      </c>
      <c r="C349" s="11" t="s">
        <v>77</v>
      </c>
      <c r="D349" s="11" t="s">
        <v>225</v>
      </c>
      <c r="E349" s="43">
        <v>3637</v>
      </c>
      <c r="F349" s="11">
        <v>7</v>
      </c>
      <c r="G349" s="11">
        <v>7</v>
      </c>
      <c r="H349" s="12">
        <v>100</v>
      </c>
      <c r="I349" s="53">
        <f t="shared" si="5"/>
        <v>0.55000000000000004</v>
      </c>
      <c r="J349" s="13">
        <v>2725</v>
      </c>
      <c r="K349" s="14">
        <v>389.28570000000002</v>
      </c>
      <c r="L349" s="14">
        <v>389.28570000000002</v>
      </c>
      <c r="M349" s="15">
        <v>11115</v>
      </c>
      <c r="N349" s="15">
        <v>1498.75</v>
      </c>
      <c r="O349" s="15">
        <v>9616.25</v>
      </c>
      <c r="P349" s="15">
        <v>7437.28</v>
      </c>
      <c r="Q349" s="15">
        <v>2178.9699999999998</v>
      </c>
      <c r="R349" s="11" t="s">
        <v>13</v>
      </c>
    </row>
    <row r="350" spans="1:18" ht="20.100000000000001" hidden="1" customHeight="1" x14ac:dyDescent="0.25">
      <c r="A350" s="11" t="s">
        <v>10</v>
      </c>
      <c r="B350" s="11" t="s">
        <v>158</v>
      </c>
      <c r="C350" s="11" t="s">
        <v>99</v>
      </c>
      <c r="D350" s="11" t="s">
        <v>197</v>
      </c>
      <c r="E350" s="43">
        <v>3642</v>
      </c>
      <c r="F350" s="11">
        <v>0</v>
      </c>
      <c r="G350" s="11">
        <v>9</v>
      </c>
      <c r="H350" s="12">
        <v>0</v>
      </c>
      <c r="I350" s="53" t="e">
        <f t="shared" si="5"/>
        <v>#DIV/0!</v>
      </c>
      <c r="J350" s="13">
        <v>0</v>
      </c>
      <c r="K350" s="14" t="s">
        <v>135</v>
      </c>
      <c r="L350" s="14">
        <v>0</v>
      </c>
      <c r="M350" s="15">
        <v>0</v>
      </c>
      <c r="N350" s="15">
        <v>0</v>
      </c>
      <c r="O350" s="15">
        <v>0</v>
      </c>
      <c r="P350" s="15">
        <v>0</v>
      </c>
      <c r="Q350" s="15">
        <v>0</v>
      </c>
      <c r="R350" s="11" t="s">
        <v>12</v>
      </c>
    </row>
    <row r="351" spans="1:18" ht="20.100000000000001" hidden="1" customHeight="1" x14ac:dyDescent="0.25">
      <c r="A351" s="11" t="s">
        <v>10</v>
      </c>
      <c r="B351" s="11" t="s">
        <v>158</v>
      </c>
      <c r="C351" s="11" t="s">
        <v>99</v>
      </c>
      <c r="D351" s="11" t="s">
        <v>197</v>
      </c>
      <c r="E351" s="43">
        <v>3645</v>
      </c>
      <c r="F351" s="11">
        <v>3</v>
      </c>
      <c r="G351" s="11">
        <v>3</v>
      </c>
      <c r="H351" s="12">
        <v>100</v>
      </c>
      <c r="I351" s="53">
        <f t="shared" si="5"/>
        <v>0.6</v>
      </c>
      <c r="J351" s="13">
        <v>630</v>
      </c>
      <c r="K351" s="14">
        <v>210</v>
      </c>
      <c r="L351" s="14">
        <v>210</v>
      </c>
      <c r="M351" s="15">
        <v>2580</v>
      </c>
      <c r="N351" s="15">
        <v>378</v>
      </c>
      <c r="O351" s="15">
        <v>2202</v>
      </c>
      <c r="P351" s="15">
        <v>1627.2</v>
      </c>
      <c r="Q351" s="15">
        <v>574.79999999999995</v>
      </c>
      <c r="R351" s="11" t="s">
        <v>13</v>
      </c>
    </row>
    <row r="352" spans="1:18" ht="20.100000000000001" hidden="1" customHeight="1" x14ac:dyDescent="0.25">
      <c r="A352" s="11" t="s">
        <v>10</v>
      </c>
      <c r="B352" s="11" t="s">
        <v>158</v>
      </c>
      <c r="C352" s="11" t="s">
        <v>121</v>
      </c>
      <c r="D352" s="11" t="s">
        <v>164</v>
      </c>
      <c r="E352" s="43">
        <v>3647</v>
      </c>
      <c r="F352" s="11">
        <v>6</v>
      </c>
      <c r="G352" s="11">
        <v>10</v>
      </c>
      <c r="H352" s="12">
        <v>60</v>
      </c>
      <c r="I352" s="53">
        <f t="shared" si="5"/>
        <v>0.5</v>
      </c>
      <c r="J352" s="13">
        <v>2087</v>
      </c>
      <c r="K352" s="14">
        <v>347.83330000000001</v>
      </c>
      <c r="L352" s="14">
        <v>208.7</v>
      </c>
      <c r="M352" s="15">
        <v>8524</v>
      </c>
      <c r="N352" s="15">
        <v>1043.5</v>
      </c>
      <c r="O352" s="15">
        <v>7480.5</v>
      </c>
      <c r="P352" s="15">
        <v>6156.75</v>
      </c>
      <c r="Q352" s="15">
        <v>1323.75</v>
      </c>
      <c r="R352" s="11" t="s">
        <v>13</v>
      </c>
    </row>
    <row r="353" spans="1:18" ht="20.100000000000001" hidden="1" customHeight="1" x14ac:dyDescent="0.25">
      <c r="A353" s="11" t="s">
        <v>141</v>
      </c>
      <c r="B353" s="11" t="s">
        <v>140</v>
      </c>
      <c r="C353" s="11" t="s">
        <v>80</v>
      </c>
      <c r="D353" s="11" t="s">
        <v>220</v>
      </c>
      <c r="E353" s="43">
        <v>3683</v>
      </c>
      <c r="F353" s="11">
        <v>16</v>
      </c>
      <c r="G353" s="11">
        <v>16</v>
      </c>
      <c r="H353" s="12">
        <v>100</v>
      </c>
      <c r="I353" s="53">
        <f t="shared" si="5"/>
        <v>0.5</v>
      </c>
      <c r="J353" s="13">
        <v>4144</v>
      </c>
      <c r="K353" s="14">
        <v>259</v>
      </c>
      <c r="L353" s="14">
        <v>259</v>
      </c>
      <c r="M353" s="15">
        <v>16877</v>
      </c>
      <c r="N353" s="15">
        <v>2072</v>
      </c>
      <c r="O353" s="15">
        <v>14805</v>
      </c>
      <c r="P353" s="15">
        <v>12436.8</v>
      </c>
      <c r="Q353" s="15">
        <v>2368.1999999999998</v>
      </c>
      <c r="R353" s="11" t="s">
        <v>13</v>
      </c>
    </row>
    <row r="354" spans="1:18" ht="20.100000000000001" hidden="1" customHeight="1" x14ac:dyDescent="0.25">
      <c r="A354" s="11" t="s">
        <v>26</v>
      </c>
      <c r="B354" s="11" t="s">
        <v>146</v>
      </c>
      <c r="C354" s="11" t="s">
        <v>83</v>
      </c>
      <c r="D354" s="11" t="s">
        <v>215</v>
      </c>
      <c r="E354" s="43">
        <v>3709</v>
      </c>
      <c r="F354" s="11">
        <v>5</v>
      </c>
      <c r="G354" s="11">
        <v>6</v>
      </c>
      <c r="H354" s="12">
        <v>83.333333333333329</v>
      </c>
      <c r="I354" s="53">
        <f t="shared" si="5"/>
        <v>0.64999999999999991</v>
      </c>
      <c r="J354" s="13">
        <v>3218</v>
      </c>
      <c r="K354" s="14">
        <v>643.6</v>
      </c>
      <c r="L354" s="14">
        <v>536.33330000000001</v>
      </c>
      <c r="M354" s="15">
        <v>12993</v>
      </c>
      <c r="N354" s="15">
        <v>2091.6999999999998</v>
      </c>
      <c r="O354" s="15">
        <v>10901.3</v>
      </c>
      <c r="P354" s="15">
        <v>8555.51</v>
      </c>
      <c r="Q354" s="15">
        <v>2345.79</v>
      </c>
      <c r="R354" s="11" t="s">
        <v>13</v>
      </c>
    </row>
    <row r="355" spans="1:18" ht="20.100000000000001" hidden="1" customHeight="1" x14ac:dyDescent="0.25">
      <c r="A355" s="11" t="s">
        <v>22</v>
      </c>
      <c r="B355" s="11" t="s">
        <v>144</v>
      </c>
      <c r="C355" s="11" t="s">
        <v>23</v>
      </c>
      <c r="D355" s="11" t="s">
        <v>277</v>
      </c>
      <c r="E355" s="43">
        <v>3711</v>
      </c>
      <c r="F355" s="11">
        <v>11</v>
      </c>
      <c r="G355" s="11">
        <v>12</v>
      </c>
      <c r="H355" s="12">
        <v>91.666666666666671</v>
      </c>
      <c r="I355" s="53">
        <f t="shared" si="5"/>
        <v>0.54999999999999993</v>
      </c>
      <c r="J355" s="13">
        <v>6074</v>
      </c>
      <c r="K355" s="14">
        <v>552.18179999999995</v>
      </c>
      <c r="L355" s="14">
        <v>506.16669999999999</v>
      </c>
      <c r="M355" s="15">
        <v>24676</v>
      </c>
      <c r="N355" s="15">
        <v>3340.7</v>
      </c>
      <c r="O355" s="15">
        <v>21335.3</v>
      </c>
      <c r="P355" s="15">
        <v>15717.71</v>
      </c>
      <c r="Q355" s="15">
        <v>5617.59</v>
      </c>
      <c r="R355" s="11" t="s">
        <v>13</v>
      </c>
    </row>
    <row r="356" spans="1:18" ht="20.100000000000001" hidden="1" customHeight="1" x14ac:dyDescent="0.25">
      <c r="A356" s="11" t="s">
        <v>22</v>
      </c>
      <c r="B356" s="11" t="s">
        <v>144</v>
      </c>
      <c r="C356" s="11" t="s">
        <v>143</v>
      </c>
      <c r="D356" s="11" t="s">
        <v>142</v>
      </c>
      <c r="E356" s="43">
        <v>3719</v>
      </c>
      <c r="F356" s="11">
        <v>5</v>
      </c>
      <c r="G356" s="11">
        <v>5</v>
      </c>
      <c r="H356" s="12">
        <v>100</v>
      </c>
      <c r="I356" s="53">
        <f t="shared" si="5"/>
        <v>0.5</v>
      </c>
      <c r="J356" s="13">
        <v>1131</v>
      </c>
      <c r="K356" s="14">
        <v>226.2</v>
      </c>
      <c r="L356" s="14">
        <v>226.2</v>
      </c>
      <c r="M356" s="15">
        <v>4684</v>
      </c>
      <c r="N356" s="15">
        <v>565.5</v>
      </c>
      <c r="O356" s="15">
        <v>4118.5</v>
      </c>
      <c r="P356" s="15">
        <v>3842.95</v>
      </c>
      <c r="Q356" s="15">
        <v>275.55</v>
      </c>
      <c r="R356" s="11" t="s">
        <v>13</v>
      </c>
    </row>
    <row r="357" spans="1:18" ht="20.100000000000001" hidden="1" customHeight="1" x14ac:dyDescent="0.25">
      <c r="A357" s="11" t="s">
        <v>22</v>
      </c>
      <c r="B357" s="11" t="s">
        <v>144</v>
      </c>
      <c r="C357" s="11" t="s">
        <v>143</v>
      </c>
      <c r="D357" s="11" t="s">
        <v>142</v>
      </c>
      <c r="E357" s="43">
        <v>3720</v>
      </c>
      <c r="F357" s="11">
        <v>5</v>
      </c>
      <c r="G357" s="11">
        <v>5</v>
      </c>
      <c r="H357" s="12">
        <v>100</v>
      </c>
      <c r="I357" s="53">
        <f t="shared" si="5"/>
        <v>0.5</v>
      </c>
      <c r="J357" s="13">
        <v>862</v>
      </c>
      <c r="K357" s="14">
        <v>172.4</v>
      </c>
      <c r="L357" s="14">
        <v>172.4</v>
      </c>
      <c r="M357" s="15">
        <v>3533</v>
      </c>
      <c r="N357" s="15">
        <v>431</v>
      </c>
      <c r="O357" s="15">
        <v>3102</v>
      </c>
      <c r="P357" s="15">
        <v>2473.8000000000002</v>
      </c>
      <c r="Q357" s="15">
        <v>628.20000000000005</v>
      </c>
      <c r="R357" s="11" t="s">
        <v>13</v>
      </c>
    </row>
    <row r="358" spans="1:18" ht="20.100000000000001" hidden="1" customHeight="1" x14ac:dyDescent="0.25">
      <c r="A358" s="11" t="s">
        <v>22</v>
      </c>
      <c r="B358" s="11" t="s">
        <v>144</v>
      </c>
      <c r="C358" s="11" t="s">
        <v>23</v>
      </c>
      <c r="D358" s="11" t="s">
        <v>277</v>
      </c>
      <c r="E358" s="43">
        <v>3723</v>
      </c>
      <c r="F358" s="11">
        <v>13</v>
      </c>
      <c r="G358" s="11">
        <v>13</v>
      </c>
      <c r="H358" s="12">
        <v>100</v>
      </c>
      <c r="I358" s="53">
        <f t="shared" si="5"/>
        <v>0.54999999999999993</v>
      </c>
      <c r="J358" s="13">
        <v>5717</v>
      </c>
      <c r="K358" s="14">
        <v>439.76920000000001</v>
      </c>
      <c r="L358" s="14">
        <v>439.76920000000001</v>
      </c>
      <c r="M358" s="15">
        <v>23202</v>
      </c>
      <c r="N358" s="15">
        <v>3144.35</v>
      </c>
      <c r="O358" s="15">
        <v>20057.650000000001</v>
      </c>
      <c r="P358" s="15">
        <v>20057.650000000001</v>
      </c>
      <c r="Q358" s="15">
        <v>0</v>
      </c>
      <c r="R358" s="11" t="s">
        <v>12</v>
      </c>
    </row>
    <row r="359" spans="1:18" ht="20.100000000000001" hidden="1" customHeight="1" x14ac:dyDescent="0.25">
      <c r="A359" s="11" t="s">
        <v>22</v>
      </c>
      <c r="B359" s="11" t="s">
        <v>144</v>
      </c>
      <c r="C359" s="11" t="s">
        <v>23</v>
      </c>
      <c r="D359" s="11" t="s">
        <v>277</v>
      </c>
      <c r="E359" s="43">
        <v>3725</v>
      </c>
      <c r="F359" s="11">
        <v>6</v>
      </c>
      <c r="G359" s="11">
        <v>6</v>
      </c>
      <c r="H359" s="12">
        <v>100</v>
      </c>
      <c r="I359" s="53">
        <f t="shared" si="5"/>
        <v>0.54999999999999993</v>
      </c>
      <c r="J359" s="13">
        <v>2292</v>
      </c>
      <c r="K359" s="14">
        <v>382</v>
      </c>
      <c r="L359" s="14">
        <v>382</v>
      </c>
      <c r="M359" s="15">
        <v>9309</v>
      </c>
      <c r="N359" s="15">
        <v>1260.5999999999999</v>
      </c>
      <c r="O359" s="15">
        <v>8048.4</v>
      </c>
      <c r="P359" s="15">
        <v>6860.88</v>
      </c>
      <c r="Q359" s="15">
        <v>1187.52</v>
      </c>
      <c r="R359" s="11" t="s">
        <v>13</v>
      </c>
    </row>
    <row r="360" spans="1:18" ht="20.100000000000001" hidden="1" customHeight="1" x14ac:dyDescent="0.25">
      <c r="A360" s="11" t="s">
        <v>10</v>
      </c>
      <c r="B360" s="11" t="s">
        <v>158</v>
      </c>
      <c r="C360" s="11" t="s">
        <v>105</v>
      </c>
      <c r="D360" s="11" t="s">
        <v>189</v>
      </c>
      <c r="E360" s="43">
        <v>3733</v>
      </c>
      <c r="F360" s="11">
        <v>14</v>
      </c>
      <c r="G360" s="11">
        <v>15</v>
      </c>
      <c r="H360" s="12">
        <v>93.333333333333329</v>
      </c>
      <c r="I360" s="53">
        <f t="shared" si="5"/>
        <v>0.5</v>
      </c>
      <c r="J360" s="13">
        <v>3386</v>
      </c>
      <c r="K360" s="14">
        <v>241.8571</v>
      </c>
      <c r="L360" s="14">
        <v>225.73330000000001</v>
      </c>
      <c r="M360" s="15">
        <v>13875</v>
      </c>
      <c r="N360" s="15">
        <v>1693</v>
      </c>
      <c r="O360" s="15">
        <v>12182</v>
      </c>
      <c r="P360" s="15">
        <v>9689.2999999999993</v>
      </c>
      <c r="Q360" s="15">
        <v>2492.6999999999998</v>
      </c>
      <c r="R360" s="11" t="s">
        <v>13</v>
      </c>
    </row>
    <row r="361" spans="1:18" ht="20.100000000000001" hidden="1" customHeight="1" x14ac:dyDescent="0.25">
      <c r="A361" s="11" t="s">
        <v>22</v>
      </c>
      <c r="B361" s="11" t="s">
        <v>144</v>
      </c>
      <c r="C361" s="11" t="s">
        <v>55</v>
      </c>
      <c r="D361" s="11" t="s">
        <v>252</v>
      </c>
      <c r="E361" s="43">
        <v>3735</v>
      </c>
      <c r="F361" s="11">
        <v>15</v>
      </c>
      <c r="G361" s="11">
        <v>15</v>
      </c>
      <c r="H361" s="12">
        <v>100</v>
      </c>
      <c r="I361" s="53">
        <f t="shared" si="5"/>
        <v>0.5</v>
      </c>
      <c r="J361" s="13">
        <v>4996</v>
      </c>
      <c r="K361" s="14">
        <v>333.06670000000003</v>
      </c>
      <c r="L361" s="14">
        <v>333.06670000000003</v>
      </c>
      <c r="M361" s="15">
        <v>20425</v>
      </c>
      <c r="N361" s="15">
        <v>2498</v>
      </c>
      <c r="O361" s="15">
        <v>17927</v>
      </c>
      <c r="P361" s="15">
        <v>14400.5</v>
      </c>
      <c r="Q361" s="15">
        <v>3526.5</v>
      </c>
      <c r="R361" s="11" t="s">
        <v>13</v>
      </c>
    </row>
    <row r="362" spans="1:18" ht="20.100000000000001" hidden="1" customHeight="1" x14ac:dyDescent="0.25">
      <c r="A362" s="11" t="s">
        <v>141</v>
      </c>
      <c r="B362" s="11" t="s">
        <v>140</v>
      </c>
      <c r="C362" s="11" t="s">
        <v>38</v>
      </c>
      <c r="D362" s="11" t="s">
        <v>268</v>
      </c>
      <c r="E362" s="43">
        <v>3738</v>
      </c>
      <c r="F362" s="11">
        <v>0</v>
      </c>
      <c r="G362" s="11">
        <v>3</v>
      </c>
      <c r="H362" s="12">
        <v>0</v>
      </c>
      <c r="I362" s="53" t="e">
        <f t="shared" si="5"/>
        <v>#DIV/0!</v>
      </c>
      <c r="J362" s="13">
        <v>0</v>
      </c>
      <c r="K362" s="14" t="s">
        <v>135</v>
      </c>
      <c r="L362" s="14">
        <v>0</v>
      </c>
      <c r="M362" s="15">
        <v>0</v>
      </c>
      <c r="N362" s="15">
        <v>0</v>
      </c>
      <c r="O362" s="15">
        <v>0</v>
      </c>
      <c r="P362" s="15">
        <v>0</v>
      </c>
      <c r="Q362" s="15">
        <v>0</v>
      </c>
      <c r="R362" s="11" t="s">
        <v>12</v>
      </c>
    </row>
    <row r="363" spans="1:18" ht="20.100000000000001" hidden="1" customHeight="1" x14ac:dyDescent="0.25">
      <c r="A363" s="11" t="s">
        <v>141</v>
      </c>
      <c r="B363" s="11" t="s">
        <v>140</v>
      </c>
      <c r="C363" s="11" t="s">
        <v>80</v>
      </c>
      <c r="D363" s="11" t="s">
        <v>220</v>
      </c>
      <c r="E363" s="43">
        <v>3753</v>
      </c>
      <c r="F363" s="11">
        <v>15</v>
      </c>
      <c r="G363" s="11">
        <v>14</v>
      </c>
      <c r="H363" s="12">
        <v>107.1428571428571</v>
      </c>
      <c r="I363" s="53">
        <f t="shared" si="5"/>
        <v>0.5</v>
      </c>
      <c r="J363" s="13">
        <v>4353</v>
      </c>
      <c r="K363" s="14">
        <v>290.2</v>
      </c>
      <c r="L363" s="14">
        <v>310.92860000000002</v>
      </c>
      <c r="M363" s="15">
        <v>17723</v>
      </c>
      <c r="N363" s="15">
        <v>2176.5</v>
      </c>
      <c r="O363" s="15">
        <v>15546.5</v>
      </c>
      <c r="P363" s="15">
        <v>12104.15</v>
      </c>
      <c r="Q363" s="15">
        <v>3442.35</v>
      </c>
      <c r="R363" s="11" t="s">
        <v>13</v>
      </c>
    </row>
    <row r="364" spans="1:18" ht="20.100000000000001" hidden="1" customHeight="1" x14ac:dyDescent="0.25">
      <c r="A364" s="11" t="s">
        <v>22</v>
      </c>
      <c r="B364" s="11" t="s">
        <v>144</v>
      </c>
      <c r="C364" s="11" t="s">
        <v>23</v>
      </c>
      <c r="D364" s="11" t="s">
        <v>277</v>
      </c>
      <c r="E364" s="43">
        <v>3757</v>
      </c>
      <c r="F364" s="11">
        <v>17</v>
      </c>
      <c r="G364" s="11">
        <v>18</v>
      </c>
      <c r="H364" s="12">
        <v>94.444444444444443</v>
      </c>
      <c r="I364" s="53">
        <f t="shared" si="5"/>
        <v>0.54999999999999993</v>
      </c>
      <c r="J364" s="13">
        <v>10463</v>
      </c>
      <c r="K364" s="14">
        <v>615.47059999999999</v>
      </c>
      <c r="L364" s="14">
        <v>581.27779999999996</v>
      </c>
      <c r="M364" s="15">
        <v>42547</v>
      </c>
      <c r="N364" s="15">
        <v>5754.65</v>
      </c>
      <c r="O364" s="15">
        <v>36792.35</v>
      </c>
      <c r="P364" s="15">
        <v>28509.85</v>
      </c>
      <c r="Q364" s="15">
        <v>8282.5</v>
      </c>
      <c r="R364" s="11" t="s">
        <v>13</v>
      </c>
    </row>
    <row r="365" spans="1:18" ht="20.100000000000001" hidden="1" customHeight="1" x14ac:dyDescent="0.25">
      <c r="A365" s="11" t="s">
        <v>22</v>
      </c>
      <c r="B365" s="11" t="s">
        <v>144</v>
      </c>
      <c r="C365" s="11" t="s">
        <v>23</v>
      </c>
      <c r="D365" s="11" t="s">
        <v>277</v>
      </c>
      <c r="E365" s="43">
        <v>3758</v>
      </c>
      <c r="F365" s="11">
        <v>6</v>
      </c>
      <c r="G365" s="11">
        <v>6</v>
      </c>
      <c r="H365" s="12">
        <v>100</v>
      </c>
      <c r="I365" s="53">
        <f t="shared" si="5"/>
        <v>0.54999999999999993</v>
      </c>
      <c r="J365" s="13">
        <v>2436</v>
      </c>
      <c r="K365" s="14">
        <v>406</v>
      </c>
      <c r="L365" s="14">
        <v>406</v>
      </c>
      <c r="M365" s="15">
        <v>9976</v>
      </c>
      <c r="N365" s="15">
        <v>1339.8</v>
      </c>
      <c r="O365" s="15">
        <v>8636.2000000000007</v>
      </c>
      <c r="P365" s="15">
        <v>7292.24</v>
      </c>
      <c r="Q365" s="15">
        <v>1343.96</v>
      </c>
      <c r="R365" s="11" t="s">
        <v>13</v>
      </c>
    </row>
    <row r="366" spans="1:18" ht="20.100000000000001" hidden="1" customHeight="1" x14ac:dyDescent="0.25">
      <c r="A366" s="11" t="s">
        <v>22</v>
      </c>
      <c r="B366" s="11" t="s">
        <v>144</v>
      </c>
      <c r="C366" s="11" t="s">
        <v>28</v>
      </c>
      <c r="D366" s="11" t="s">
        <v>275</v>
      </c>
      <c r="E366" s="43">
        <v>3760</v>
      </c>
      <c r="F366" s="11">
        <v>9</v>
      </c>
      <c r="G366" s="11">
        <v>9</v>
      </c>
      <c r="H366" s="12">
        <v>100</v>
      </c>
      <c r="I366" s="53">
        <f t="shared" si="5"/>
        <v>0.5</v>
      </c>
      <c r="J366" s="13">
        <v>3070</v>
      </c>
      <c r="K366" s="14">
        <v>341.11110000000002</v>
      </c>
      <c r="L366" s="14">
        <v>341.11110000000002</v>
      </c>
      <c r="M366" s="15">
        <v>12534</v>
      </c>
      <c r="N366" s="15">
        <v>1535</v>
      </c>
      <c r="O366" s="15">
        <v>10999</v>
      </c>
      <c r="P366" s="15">
        <v>9474.4</v>
      </c>
      <c r="Q366" s="15">
        <v>1524.6</v>
      </c>
      <c r="R366" s="11" t="s">
        <v>13</v>
      </c>
    </row>
    <row r="367" spans="1:18" ht="20.100000000000001" hidden="1" customHeight="1" x14ac:dyDescent="0.25">
      <c r="A367" s="11" t="s">
        <v>22</v>
      </c>
      <c r="B367" s="11" t="s">
        <v>144</v>
      </c>
      <c r="C367" s="11" t="s">
        <v>23</v>
      </c>
      <c r="D367" s="11" t="s">
        <v>277</v>
      </c>
      <c r="E367" s="43">
        <v>3761</v>
      </c>
      <c r="F367" s="11">
        <v>8</v>
      </c>
      <c r="G367" s="11">
        <v>9</v>
      </c>
      <c r="H367" s="12">
        <v>88.888888888888886</v>
      </c>
      <c r="I367" s="53">
        <f t="shared" si="5"/>
        <v>0.5</v>
      </c>
      <c r="J367" s="13">
        <v>2088</v>
      </c>
      <c r="K367" s="14">
        <v>261</v>
      </c>
      <c r="L367" s="14">
        <v>232</v>
      </c>
      <c r="M367" s="15">
        <v>8520</v>
      </c>
      <c r="N367" s="15">
        <v>1044</v>
      </c>
      <c r="O367" s="15">
        <v>7476</v>
      </c>
      <c r="P367" s="15">
        <v>7448</v>
      </c>
      <c r="Q367" s="15">
        <v>28</v>
      </c>
      <c r="R367" s="11" t="s">
        <v>13</v>
      </c>
    </row>
    <row r="368" spans="1:18" ht="20.100000000000001" hidden="1" customHeight="1" x14ac:dyDescent="0.25">
      <c r="A368" s="11" t="s">
        <v>22</v>
      </c>
      <c r="B368" s="11" t="s">
        <v>144</v>
      </c>
      <c r="C368" s="11" t="s">
        <v>23</v>
      </c>
      <c r="D368" s="11" t="s">
        <v>277</v>
      </c>
      <c r="E368" s="43">
        <v>3764</v>
      </c>
      <c r="F368" s="11">
        <v>3</v>
      </c>
      <c r="G368" s="11">
        <v>3</v>
      </c>
      <c r="H368" s="12">
        <v>100</v>
      </c>
      <c r="I368" s="53">
        <f t="shared" si="5"/>
        <v>0.55000000000000004</v>
      </c>
      <c r="J368" s="13">
        <v>4123</v>
      </c>
      <c r="K368" s="14">
        <v>1374.3333</v>
      </c>
      <c r="L368" s="14">
        <v>1374.3333</v>
      </c>
      <c r="M368" s="15">
        <v>16745</v>
      </c>
      <c r="N368" s="15">
        <v>2267.65</v>
      </c>
      <c r="O368" s="15">
        <v>14477.35</v>
      </c>
      <c r="P368" s="15">
        <v>6527</v>
      </c>
      <c r="Q368" s="15">
        <v>7950.35</v>
      </c>
      <c r="R368" s="11" t="s">
        <v>13</v>
      </c>
    </row>
    <row r="369" spans="1:18" ht="20.100000000000001" hidden="1" customHeight="1" x14ac:dyDescent="0.25">
      <c r="A369" s="11" t="s">
        <v>10</v>
      </c>
      <c r="B369" s="11" t="s">
        <v>158</v>
      </c>
      <c r="C369" s="11" t="s">
        <v>157</v>
      </c>
      <c r="D369" s="11" t="s">
        <v>156</v>
      </c>
      <c r="E369" s="43">
        <v>3773</v>
      </c>
      <c r="F369" s="11">
        <v>7</v>
      </c>
      <c r="G369" s="11">
        <v>7</v>
      </c>
      <c r="H369" s="12">
        <v>100</v>
      </c>
      <c r="I369" s="53">
        <f t="shared" si="5"/>
        <v>0.55000000000000004</v>
      </c>
      <c r="J369" s="13">
        <v>3609</v>
      </c>
      <c r="K369" s="14">
        <v>515.57140000000004</v>
      </c>
      <c r="L369" s="14">
        <v>515.57140000000004</v>
      </c>
      <c r="M369" s="15">
        <v>14535</v>
      </c>
      <c r="N369" s="15">
        <v>1984.95</v>
      </c>
      <c r="O369" s="15">
        <v>12550.05</v>
      </c>
      <c r="P369" s="15">
        <v>10085.84</v>
      </c>
      <c r="Q369" s="15">
        <v>2464.21</v>
      </c>
      <c r="R369" s="11" t="s">
        <v>13</v>
      </c>
    </row>
    <row r="370" spans="1:18" ht="20.100000000000001" hidden="1" customHeight="1" x14ac:dyDescent="0.25">
      <c r="A370" s="11" t="s">
        <v>22</v>
      </c>
      <c r="B370" s="11" t="s">
        <v>144</v>
      </c>
      <c r="C370" s="11" t="s">
        <v>59</v>
      </c>
      <c r="D370" s="11" t="s">
        <v>248</v>
      </c>
      <c r="E370" s="43">
        <v>3783</v>
      </c>
      <c r="F370" s="11">
        <v>21</v>
      </c>
      <c r="G370" s="11">
        <v>21</v>
      </c>
      <c r="H370" s="12">
        <v>100</v>
      </c>
      <c r="I370" s="53">
        <f t="shared" si="5"/>
        <v>0.5</v>
      </c>
      <c r="J370" s="13">
        <v>6769</v>
      </c>
      <c r="K370" s="14">
        <v>322.33330000000001</v>
      </c>
      <c r="L370" s="14">
        <v>322.33330000000001</v>
      </c>
      <c r="M370" s="15">
        <v>27646</v>
      </c>
      <c r="N370" s="15">
        <v>3384.5</v>
      </c>
      <c r="O370" s="15">
        <v>24261.5</v>
      </c>
      <c r="P370" s="15">
        <v>18575.45</v>
      </c>
      <c r="Q370" s="15">
        <v>5686.05</v>
      </c>
      <c r="R370" s="11" t="s">
        <v>13</v>
      </c>
    </row>
    <row r="371" spans="1:18" ht="20.100000000000001" hidden="1" customHeight="1" x14ac:dyDescent="0.25">
      <c r="A371" s="11" t="s">
        <v>10</v>
      </c>
      <c r="B371" s="11" t="s">
        <v>158</v>
      </c>
      <c r="C371" s="11" t="s">
        <v>67</v>
      </c>
      <c r="D371" s="11" t="s">
        <v>238</v>
      </c>
      <c r="E371" s="43">
        <v>3798</v>
      </c>
      <c r="F371" s="11">
        <v>4</v>
      </c>
      <c r="G371" s="11">
        <v>4</v>
      </c>
      <c r="H371" s="12">
        <v>100</v>
      </c>
      <c r="I371" s="53">
        <f t="shared" si="5"/>
        <v>0.64999999999999991</v>
      </c>
      <c r="J371" s="13">
        <v>2504</v>
      </c>
      <c r="K371" s="14">
        <v>626</v>
      </c>
      <c r="L371" s="14">
        <v>626</v>
      </c>
      <c r="M371" s="15">
        <v>10211</v>
      </c>
      <c r="N371" s="15">
        <v>1627.6</v>
      </c>
      <c r="O371" s="15">
        <v>8583.4</v>
      </c>
      <c r="P371" s="15">
        <v>6101.08</v>
      </c>
      <c r="Q371" s="15">
        <v>2482.3200000000002</v>
      </c>
      <c r="R371" s="11" t="s">
        <v>13</v>
      </c>
    </row>
    <row r="372" spans="1:18" ht="20.100000000000001" hidden="1" customHeight="1" x14ac:dyDescent="0.25">
      <c r="A372" s="11" t="s">
        <v>141</v>
      </c>
      <c r="B372" s="11" t="s">
        <v>140</v>
      </c>
      <c r="C372" s="11" t="s">
        <v>38</v>
      </c>
      <c r="D372" s="11" t="s">
        <v>268</v>
      </c>
      <c r="E372" s="43">
        <v>3816</v>
      </c>
      <c r="F372" s="11">
        <v>6</v>
      </c>
      <c r="G372" s="11">
        <v>6</v>
      </c>
      <c r="H372" s="12">
        <v>100</v>
      </c>
      <c r="I372" s="53">
        <f t="shared" si="5"/>
        <v>0.5</v>
      </c>
      <c r="J372" s="13">
        <v>972</v>
      </c>
      <c r="K372" s="14">
        <v>162</v>
      </c>
      <c r="L372" s="14">
        <v>162</v>
      </c>
      <c r="M372" s="15">
        <v>3985</v>
      </c>
      <c r="N372" s="15">
        <v>486</v>
      </c>
      <c r="O372" s="15">
        <v>3499</v>
      </c>
      <c r="P372" s="15">
        <v>2810.8</v>
      </c>
      <c r="Q372" s="15">
        <v>688.2</v>
      </c>
      <c r="R372" s="11" t="s">
        <v>13</v>
      </c>
    </row>
    <row r="373" spans="1:18" ht="20.100000000000001" hidden="1" customHeight="1" x14ac:dyDescent="0.25">
      <c r="A373" s="11" t="s">
        <v>22</v>
      </c>
      <c r="B373" s="11" t="s">
        <v>144</v>
      </c>
      <c r="C373" s="11" t="s">
        <v>33</v>
      </c>
      <c r="D373" s="11" t="s">
        <v>270</v>
      </c>
      <c r="E373" s="43">
        <v>3824</v>
      </c>
      <c r="F373" s="11">
        <v>5</v>
      </c>
      <c r="G373" s="11">
        <v>5</v>
      </c>
      <c r="H373" s="12">
        <v>100</v>
      </c>
      <c r="I373" s="53">
        <f t="shared" si="5"/>
        <v>0.5</v>
      </c>
      <c r="J373" s="13">
        <v>1854</v>
      </c>
      <c r="K373" s="14">
        <v>370.8</v>
      </c>
      <c r="L373" s="14">
        <v>370.8</v>
      </c>
      <c r="M373" s="15">
        <v>7596</v>
      </c>
      <c r="N373" s="15">
        <v>927</v>
      </c>
      <c r="O373" s="15">
        <v>6669</v>
      </c>
      <c r="P373" s="15">
        <v>4960.5</v>
      </c>
      <c r="Q373" s="15">
        <v>1708.5</v>
      </c>
      <c r="R373" s="11" t="s">
        <v>13</v>
      </c>
    </row>
    <row r="374" spans="1:18" ht="20.100000000000001" hidden="1" customHeight="1" x14ac:dyDescent="0.25">
      <c r="A374" s="11" t="s">
        <v>22</v>
      </c>
      <c r="B374" s="11" t="s">
        <v>144</v>
      </c>
      <c r="C374" s="11" t="s">
        <v>33</v>
      </c>
      <c r="D374" s="11" t="s">
        <v>270</v>
      </c>
      <c r="E374" s="43">
        <v>3826</v>
      </c>
      <c r="F374" s="11">
        <v>7</v>
      </c>
      <c r="G374" s="11">
        <v>7</v>
      </c>
      <c r="H374" s="12">
        <v>100</v>
      </c>
      <c r="I374" s="53">
        <f t="shared" si="5"/>
        <v>0.5</v>
      </c>
      <c r="J374" s="13">
        <v>1660</v>
      </c>
      <c r="K374" s="14">
        <v>237.1429</v>
      </c>
      <c r="L374" s="14">
        <v>237.1429</v>
      </c>
      <c r="M374" s="15">
        <v>6764</v>
      </c>
      <c r="N374" s="15">
        <v>830</v>
      </c>
      <c r="O374" s="15">
        <v>5934</v>
      </c>
      <c r="P374" s="15">
        <v>4995.6000000000004</v>
      </c>
      <c r="Q374" s="15">
        <v>938.4</v>
      </c>
      <c r="R374" s="11" t="s">
        <v>13</v>
      </c>
    </row>
    <row r="375" spans="1:18" ht="20.100000000000001" hidden="1" customHeight="1" x14ac:dyDescent="0.25">
      <c r="A375" s="11" t="s">
        <v>10</v>
      </c>
      <c r="B375" s="11" t="s">
        <v>158</v>
      </c>
      <c r="C375" s="11" t="s">
        <v>99</v>
      </c>
      <c r="D375" s="11" t="s">
        <v>197</v>
      </c>
      <c r="E375" s="43">
        <v>3832</v>
      </c>
      <c r="F375" s="11">
        <v>2</v>
      </c>
      <c r="G375" s="11">
        <v>2</v>
      </c>
      <c r="H375" s="12">
        <v>100</v>
      </c>
      <c r="I375" s="53">
        <f t="shared" si="5"/>
        <v>0.54999999999999993</v>
      </c>
      <c r="J375" s="13">
        <v>1872</v>
      </c>
      <c r="K375" s="14">
        <v>936</v>
      </c>
      <c r="L375" s="14">
        <v>936</v>
      </c>
      <c r="M375" s="15">
        <v>7656</v>
      </c>
      <c r="N375" s="15">
        <v>1029.5999999999999</v>
      </c>
      <c r="O375" s="15">
        <v>6626.4</v>
      </c>
      <c r="P375" s="15">
        <v>4638.4799999999996</v>
      </c>
      <c r="Q375" s="15">
        <v>1987.92</v>
      </c>
      <c r="R375" s="11" t="s">
        <v>13</v>
      </c>
    </row>
    <row r="376" spans="1:18" ht="20.100000000000001" hidden="1" customHeight="1" x14ac:dyDescent="0.25">
      <c r="A376" s="11" t="s">
        <v>22</v>
      </c>
      <c r="B376" s="11" t="s">
        <v>144</v>
      </c>
      <c r="C376" s="11" t="s">
        <v>97</v>
      </c>
      <c r="D376" s="11" t="s">
        <v>199</v>
      </c>
      <c r="E376" s="43">
        <v>3835</v>
      </c>
      <c r="F376" s="11">
        <v>5</v>
      </c>
      <c r="G376" s="11">
        <v>5</v>
      </c>
      <c r="H376" s="12">
        <v>100</v>
      </c>
      <c r="I376" s="53">
        <f t="shared" si="5"/>
        <v>0.5</v>
      </c>
      <c r="J376" s="13">
        <v>1774</v>
      </c>
      <c r="K376" s="14">
        <v>354.8</v>
      </c>
      <c r="L376" s="14">
        <v>354.8</v>
      </c>
      <c r="M376" s="15">
        <v>7198</v>
      </c>
      <c r="N376" s="15">
        <v>887</v>
      </c>
      <c r="O376" s="15">
        <v>6311</v>
      </c>
      <c r="P376" s="15">
        <v>4541</v>
      </c>
      <c r="Q376" s="15">
        <v>1770</v>
      </c>
      <c r="R376" s="11" t="s">
        <v>13</v>
      </c>
    </row>
    <row r="377" spans="1:18" ht="20.100000000000001" hidden="1" customHeight="1" x14ac:dyDescent="0.25">
      <c r="A377" s="11" t="s">
        <v>22</v>
      </c>
      <c r="B377" s="11" t="s">
        <v>144</v>
      </c>
      <c r="C377" s="11" t="s">
        <v>97</v>
      </c>
      <c r="D377" s="11" t="s">
        <v>199</v>
      </c>
      <c r="E377" s="43">
        <v>3838</v>
      </c>
      <c r="F377" s="11">
        <v>2</v>
      </c>
      <c r="G377" s="11">
        <v>2</v>
      </c>
      <c r="H377" s="12">
        <v>100</v>
      </c>
      <c r="I377" s="53">
        <f t="shared" si="5"/>
        <v>0.65</v>
      </c>
      <c r="J377" s="13">
        <v>1971</v>
      </c>
      <c r="K377" s="14">
        <v>985.5</v>
      </c>
      <c r="L377" s="14">
        <v>985.5</v>
      </c>
      <c r="M377" s="15">
        <v>7966</v>
      </c>
      <c r="N377" s="15">
        <v>1281.1500000000001</v>
      </c>
      <c r="O377" s="15">
        <v>6684.85</v>
      </c>
      <c r="P377" s="15">
        <v>4726.2</v>
      </c>
      <c r="Q377" s="15">
        <v>1958.65</v>
      </c>
      <c r="R377" s="11" t="s">
        <v>13</v>
      </c>
    </row>
    <row r="378" spans="1:18" ht="20.100000000000001" hidden="1" customHeight="1" x14ac:dyDescent="0.25">
      <c r="A378" s="11" t="s">
        <v>26</v>
      </c>
      <c r="B378" s="11" t="s">
        <v>146</v>
      </c>
      <c r="C378" s="11" t="s">
        <v>61</v>
      </c>
      <c r="D378" s="11" t="s">
        <v>246</v>
      </c>
      <c r="E378" s="43">
        <v>3841</v>
      </c>
      <c r="F378" s="11">
        <v>2</v>
      </c>
      <c r="G378" s="11">
        <v>4</v>
      </c>
      <c r="H378" s="12">
        <v>50</v>
      </c>
      <c r="I378" s="53">
        <f t="shared" si="5"/>
        <v>0.5</v>
      </c>
      <c r="J378" s="13">
        <v>518</v>
      </c>
      <c r="K378" s="14">
        <v>259</v>
      </c>
      <c r="L378" s="14">
        <v>129.5</v>
      </c>
      <c r="M378" s="15">
        <v>2095</v>
      </c>
      <c r="N378" s="15">
        <v>259</v>
      </c>
      <c r="O378" s="15">
        <v>1836</v>
      </c>
      <c r="P378" s="15">
        <v>1451</v>
      </c>
      <c r="Q378" s="15">
        <v>385</v>
      </c>
      <c r="R378" s="11" t="s">
        <v>13</v>
      </c>
    </row>
    <row r="379" spans="1:18" ht="20.100000000000001" hidden="1" customHeight="1" x14ac:dyDescent="0.25">
      <c r="A379" s="11" t="s">
        <v>141</v>
      </c>
      <c r="B379" s="11" t="s">
        <v>140</v>
      </c>
      <c r="C379" s="11" t="s">
        <v>80</v>
      </c>
      <c r="D379" s="11" t="s">
        <v>220</v>
      </c>
      <c r="E379" s="43">
        <v>3846</v>
      </c>
      <c r="F379" s="11">
        <v>12</v>
      </c>
      <c r="G379" s="11">
        <v>13</v>
      </c>
      <c r="H379" s="12">
        <v>92.307692307692307</v>
      </c>
      <c r="I379" s="53">
        <f t="shared" si="5"/>
        <v>0.54999999999999993</v>
      </c>
      <c r="J379" s="13">
        <v>6214</v>
      </c>
      <c r="K379" s="14">
        <v>517.83330000000001</v>
      </c>
      <c r="L379" s="14">
        <v>478</v>
      </c>
      <c r="M379" s="15">
        <v>25177</v>
      </c>
      <c r="N379" s="15">
        <v>3417.7</v>
      </c>
      <c r="O379" s="15">
        <v>21759.3</v>
      </c>
      <c r="P379" s="15">
        <v>15974.31</v>
      </c>
      <c r="Q379" s="15">
        <v>5784.99</v>
      </c>
      <c r="R379" s="11" t="s">
        <v>13</v>
      </c>
    </row>
    <row r="380" spans="1:18" ht="20.100000000000001" hidden="1" customHeight="1" x14ac:dyDescent="0.25">
      <c r="A380" s="11" t="s">
        <v>25</v>
      </c>
      <c r="B380" s="11" t="s">
        <v>174</v>
      </c>
      <c r="C380" s="11" t="s">
        <v>196</v>
      </c>
      <c r="D380" s="11" t="s">
        <v>195</v>
      </c>
      <c r="E380" s="43">
        <v>3848</v>
      </c>
      <c r="F380" s="11">
        <v>7</v>
      </c>
      <c r="G380" s="11">
        <v>9</v>
      </c>
      <c r="H380" s="12">
        <v>77.777777777777771</v>
      </c>
      <c r="I380" s="53">
        <f t="shared" si="5"/>
        <v>0.65</v>
      </c>
      <c r="J380" s="13">
        <v>2687</v>
      </c>
      <c r="K380" s="14">
        <v>383.8571</v>
      </c>
      <c r="L380" s="14">
        <v>298.55560000000003</v>
      </c>
      <c r="M380" s="15">
        <v>10970</v>
      </c>
      <c r="N380" s="15">
        <v>1746.55</v>
      </c>
      <c r="O380" s="15">
        <v>9223.4500000000007</v>
      </c>
      <c r="P380" s="15">
        <v>6852.72</v>
      </c>
      <c r="Q380" s="15">
        <v>2370.73</v>
      </c>
      <c r="R380" s="11" t="s">
        <v>13</v>
      </c>
    </row>
    <row r="381" spans="1:18" ht="20.100000000000001" hidden="1" customHeight="1" x14ac:dyDescent="0.25">
      <c r="A381" s="11" t="s">
        <v>141</v>
      </c>
      <c r="B381" s="11" t="s">
        <v>140</v>
      </c>
      <c r="C381" s="11" t="s">
        <v>80</v>
      </c>
      <c r="D381" s="11" t="s">
        <v>220</v>
      </c>
      <c r="E381" s="43">
        <v>3851</v>
      </c>
      <c r="F381" s="11">
        <v>7</v>
      </c>
      <c r="G381" s="11">
        <v>7</v>
      </c>
      <c r="H381" s="12">
        <v>100</v>
      </c>
      <c r="I381" s="53">
        <f t="shared" si="5"/>
        <v>0.55000000000000004</v>
      </c>
      <c r="J381" s="13">
        <v>3625</v>
      </c>
      <c r="K381" s="14">
        <v>517.85709999999995</v>
      </c>
      <c r="L381" s="14">
        <v>517.85709999999995</v>
      </c>
      <c r="M381" s="15">
        <v>14731</v>
      </c>
      <c r="N381" s="15">
        <v>1993.75</v>
      </c>
      <c r="O381" s="15">
        <v>12737.25</v>
      </c>
      <c r="P381" s="15">
        <v>9454.8799999999992</v>
      </c>
      <c r="Q381" s="15">
        <v>3282.37</v>
      </c>
      <c r="R381" s="11" t="s">
        <v>13</v>
      </c>
    </row>
    <row r="382" spans="1:18" ht="20.100000000000001" hidden="1" customHeight="1" x14ac:dyDescent="0.25">
      <c r="A382" s="11" t="s">
        <v>141</v>
      </c>
      <c r="B382" s="11" t="s">
        <v>140</v>
      </c>
      <c r="C382" s="11" t="s">
        <v>80</v>
      </c>
      <c r="D382" s="11" t="s">
        <v>220</v>
      </c>
      <c r="E382" s="43">
        <v>3853</v>
      </c>
      <c r="F382" s="11">
        <v>9</v>
      </c>
      <c r="G382" s="11">
        <v>11</v>
      </c>
      <c r="H382" s="12">
        <v>81.818181818181813</v>
      </c>
      <c r="I382" s="53">
        <f t="shared" si="5"/>
        <v>0.54999999999999993</v>
      </c>
      <c r="J382" s="13">
        <v>4634</v>
      </c>
      <c r="K382" s="14">
        <v>514.88890000000004</v>
      </c>
      <c r="L382" s="14">
        <v>421.27269999999999</v>
      </c>
      <c r="M382" s="15">
        <v>18837</v>
      </c>
      <c r="N382" s="15">
        <v>2548.6999999999998</v>
      </c>
      <c r="O382" s="15">
        <v>16288.3</v>
      </c>
      <c r="P382" s="15">
        <v>11989.21</v>
      </c>
      <c r="Q382" s="15">
        <v>4299.09</v>
      </c>
      <c r="R382" s="11" t="s">
        <v>13</v>
      </c>
    </row>
    <row r="383" spans="1:18" ht="20.100000000000001" hidden="1" customHeight="1" x14ac:dyDescent="0.25">
      <c r="A383" s="11" t="s">
        <v>22</v>
      </c>
      <c r="B383" s="11" t="s">
        <v>144</v>
      </c>
      <c r="C383" s="11" t="s">
        <v>55</v>
      </c>
      <c r="D383" s="11" t="s">
        <v>252</v>
      </c>
      <c r="E383" s="43">
        <v>3861</v>
      </c>
      <c r="F383" s="11">
        <v>6</v>
      </c>
      <c r="G383" s="11">
        <v>6</v>
      </c>
      <c r="H383" s="12">
        <v>100</v>
      </c>
      <c r="I383" s="53">
        <f t="shared" si="5"/>
        <v>0.5</v>
      </c>
      <c r="J383" s="13">
        <v>725</v>
      </c>
      <c r="K383" s="14">
        <v>120.83329999999999</v>
      </c>
      <c r="L383" s="14">
        <v>120.83329999999999</v>
      </c>
      <c r="M383" s="15">
        <v>2968</v>
      </c>
      <c r="N383" s="15">
        <v>362.5</v>
      </c>
      <c r="O383" s="15">
        <v>2605.5</v>
      </c>
      <c r="P383" s="15">
        <v>2058.75</v>
      </c>
      <c r="Q383" s="15">
        <v>546.75</v>
      </c>
      <c r="R383" s="11" t="s">
        <v>13</v>
      </c>
    </row>
    <row r="384" spans="1:18" ht="20.100000000000001" hidden="1" customHeight="1" x14ac:dyDescent="0.25">
      <c r="A384" s="11" t="s">
        <v>10</v>
      </c>
      <c r="B384" s="11" t="s">
        <v>158</v>
      </c>
      <c r="C384" s="11" t="s">
        <v>122</v>
      </c>
      <c r="D384" s="11" t="s">
        <v>163</v>
      </c>
      <c r="E384" s="43">
        <v>3865</v>
      </c>
      <c r="F384" s="11">
        <v>6</v>
      </c>
      <c r="G384" s="11">
        <v>6</v>
      </c>
      <c r="H384" s="12">
        <v>100</v>
      </c>
      <c r="I384" s="53">
        <f t="shared" si="5"/>
        <v>0.5</v>
      </c>
      <c r="J384" s="13">
        <v>1549</v>
      </c>
      <c r="K384" s="14">
        <v>258.16669999999999</v>
      </c>
      <c r="L384" s="14">
        <v>258.16669999999999</v>
      </c>
      <c r="M384" s="15">
        <v>6412</v>
      </c>
      <c r="N384" s="15">
        <v>774.5</v>
      </c>
      <c r="O384" s="15">
        <v>5637.5</v>
      </c>
      <c r="P384" s="15">
        <v>4079.75</v>
      </c>
      <c r="Q384" s="15">
        <v>1557.75</v>
      </c>
      <c r="R384" s="11" t="s">
        <v>13</v>
      </c>
    </row>
    <row r="385" spans="1:18" ht="20.100000000000001" hidden="1" customHeight="1" x14ac:dyDescent="0.25">
      <c r="A385" s="11" t="s">
        <v>141</v>
      </c>
      <c r="B385" s="11" t="s">
        <v>140</v>
      </c>
      <c r="C385" s="11" t="s">
        <v>80</v>
      </c>
      <c r="D385" s="11" t="s">
        <v>220</v>
      </c>
      <c r="E385" s="43">
        <v>3896</v>
      </c>
      <c r="F385" s="11">
        <v>5</v>
      </c>
      <c r="G385" s="11">
        <v>5</v>
      </c>
      <c r="H385" s="12">
        <v>100</v>
      </c>
      <c r="I385" s="53">
        <f t="shared" si="5"/>
        <v>0.60000000000000009</v>
      </c>
      <c r="J385" s="13">
        <v>912</v>
      </c>
      <c r="K385" s="14">
        <v>182.4</v>
      </c>
      <c r="L385" s="14">
        <v>182.4</v>
      </c>
      <c r="M385" s="15">
        <v>3756</v>
      </c>
      <c r="N385" s="15">
        <v>547.20000000000005</v>
      </c>
      <c r="O385" s="15">
        <v>3208.8</v>
      </c>
      <c r="P385" s="15">
        <v>3208.8</v>
      </c>
      <c r="Q385" s="15">
        <v>0</v>
      </c>
      <c r="R385" s="11" t="s">
        <v>12</v>
      </c>
    </row>
    <row r="386" spans="1:18" ht="20.100000000000001" hidden="1" customHeight="1" x14ac:dyDescent="0.25">
      <c r="A386" s="11" t="s">
        <v>167</v>
      </c>
      <c r="B386" s="11" t="s">
        <v>166</v>
      </c>
      <c r="C386" s="11" t="s">
        <v>96</v>
      </c>
      <c r="D386" s="11" t="s">
        <v>200</v>
      </c>
      <c r="E386" s="43">
        <v>3903</v>
      </c>
      <c r="F386" s="11">
        <v>4</v>
      </c>
      <c r="G386" s="11">
        <v>4</v>
      </c>
      <c r="H386" s="12">
        <v>100</v>
      </c>
      <c r="I386" s="53">
        <f t="shared" ref="I386:I394" si="6">N386/J386</f>
        <v>0.5</v>
      </c>
      <c r="J386" s="13">
        <v>440</v>
      </c>
      <c r="K386" s="14">
        <v>110</v>
      </c>
      <c r="L386" s="14">
        <v>110</v>
      </c>
      <c r="M386" s="15">
        <v>1782</v>
      </c>
      <c r="N386" s="15">
        <v>220</v>
      </c>
      <c r="O386" s="15">
        <v>1562</v>
      </c>
      <c r="P386" s="15">
        <v>1093.4000000000001</v>
      </c>
      <c r="Q386" s="15">
        <v>468.6</v>
      </c>
      <c r="R386" s="11" t="s">
        <v>13</v>
      </c>
    </row>
    <row r="387" spans="1:18" ht="20.100000000000001" hidden="1" customHeight="1" x14ac:dyDescent="0.25">
      <c r="A387" s="11" t="s">
        <v>22</v>
      </c>
      <c r="B387" s="11" t="s">
        <v>144</v>
      </c>
      <c r="C387" s="11" t="s">
        <v>33</v>
      </c>
      <c r="D387" s="11" t="s">
        <v>270</v>
      </c>
      <c r="E387" s="43">
        <v>3906</v>
      </c>
      <c r="F387" s="11">
        <v>6</v>
      </c>
      <c r="G387" s="11">
        <v>10</v>
      </c>
      <c r="H387" s="12">
        <v>60</v>
      </c>
      <c r="I387" s="53">
        <f t="shared" si="6"/>
        <v>0.55000000000000004</v>
      </c>
      <c r="J387" s="13">
        <v>2595</v>
      </c>
      <c r="K387" s="14">
        <v>432.5</v>
      </c>
      <c r="L387" s="14">
        <v>259.5</v>
      </c>
      <c r="M387" s="15">
        <v>10570</v>
      </c>
      <c r="N387" s="15">
        <v>1427.25</v>
      </c>
      <c r="O387" s="15">
        <v>9142.75</v>
      </c>
      <c r="P387" s="15">
        <v>6917.13</v>
      </c>
      <c r="Q387" s="15">
        <v>2225.62</v>
      </c>
      <c r="R387" s="11" t="s">
        <v>13</v>
      </c>
    </row>
    <row r="388" spans="1:18" ht="20.100000000000001" hidden="1" customHeight="1" x14ac:dyDescent="0.25">
      <c r="A388" s="11" t="s">
        <v>25</v>
      </c>
      <c r="B388" s="11" t="s">
        <v>174</v>
      </c>
      <c r="C388" s="11" t="s">
        <v>88</v>
      </c>
      <c r="D388" s="11" t="s">
        <v>208</v>
      </c>
      <c r="E388" s="43">
        <v>3924</v>
      </c>
      <c r="F388" s="11">
        <v>3</v>
      </c>
      <c r="G388" s="11">
        <v>7</v>
      </c>
      <c r="H388" s="12">
        <v>42.857142857142847</v>
      </c>
      <c r="I388" s="53">
        <f t="shared" si="6"/>
        <v>0.54999999999999993</v>
      </c>
      <c r="J388" s="13">
        <v>1601</v>
      </c>
      <c r="K388" s="14">
        <v>533.66669999999999</v>
      </c>
      <c r="L388" s="14">
        <v>228.71430000000001</v>
      </c>
      <c r="M388" s="15">
        <v>6572</v>
      </c>
      <c r="N388" s="15">
        <v>880.55</v>
      </c>
      <c r="O388" s="15">
        <v>5691.45</v>
      </c>
      <c r="P388" s="15">
        <v>3984.02</v>
      </c>
      <c r="Q388" s="15">
        <v>1707.43</v>
      </c>
      <c r="R388" s="11" t="s">
        <v>13</v>
      </c>
    </row>
    <row r="389" spans="1:18" ht="20.100000000000001" hidden="1" customHeight="1" x14ac:dyDescent="0.25">
      <c r="A389" s="11" t="s">
        <v>25</v>
      </c>
      <c r="B389" s="11" t="s">
        <v>174</v>
      </c>
      <c r="C389" s="11" t="s">
        <v>88</v>
      </c>
      <c r="D389" s="11" t="s">
        <v>208</v>
      </c>
      <c r="E389" s="43">
        <v>3938</v>
      </c>
      <c r="F389" s="11">
        <v>1</v>
      </c>
      <c r="G389" s="11">
        <v>1</v>
      </c>
      <c r="H389" s="12">
        <v>100</v>
      </c>
      <c r="I389" s="53">
        <f t="shared" si="6"/>
        <v>0.5</v>
      </c>
      <c r="J389" s="13">
        <v>288</v>
      </c>
      <c r="K389" s="14">
        <v>288</v>
      </c>
      <c r="L389" s="14">
        <v>288</v>
      </c>
      <c r="M389" s="15">
        <v>1176</v>
      </c>
      <c r="N389" s="15">
        <v>144</v>
      </c>
      <c r="O389" s="15">
        <v>1032</v>
      </c>
      <c r="P389" s="15">
        <v>728.4</v>
      </c>
      <c r="Q389" s="15">
        <v>303.60000000000002</v>
      </c>
      <c r="R389" s="11" t="s">
        <v>13</v>
      </c>
    </row>
    <row r="390" spans="1:18" ht="20.100000000000001" hidden="1" customHeight="1" x14ac:dyDescent="0.25">
      <c r="A390" s="11" t="s">
        <v>141</v>
      </c>
      <c r="B390" s="11" t="s">
        <v>140</v>
      </c>
      <c r="C390" s="11" t="s">
        <v>80</v>
      </c>
      <c r="D390" s="11" t="s">
        <v>220</v>
      </c>
      <c r="E390" s="43">
        <v>3941</v>
      </c>
      <c r="F390" s="11">
        <v>7</v>
      </c>
      <c r="G390" s="11">
        <v>8</v>
      </c>
      <c r="H390" s="12">
        <v>87.5</v>
      </c>
      <c r="I390" s="53">
        <f t="shared" si="6"/>
        <v>0.54999999999999993</v>
      </c>
      <c r="J390" s="13">
        <v>2742</v>
      </c>
      <c r="K390" s="14">
        <v>391.71429999999998</v>
      </c>
      <c r="L390" s="14">
        <v>342.75</v>
      </c>
      <c r="M390" s="15">
        <v>11195</v>
      </c>
      <c r="N390" s="15">
        <v>1508.1</v>
      </c>
      <c r="O390" s="15">
        <v>9686.9</v>
      </c>
      <c r="P390" s="15">
        <v>4117</v>
      </c>
      <c r="Q390" s="15">
        <v>5569.9</v>
      </c>
      <c r="R390" s="11" t="s">
        <v>13</v>
      </c>
    </row>
    <row r="391" spans="1:18" ht="20.100000000000001" hidden="1" customHeight="1" x14ac:dyDescent="0.25">
      <c r="A391" s="11" t="s">
        <v>10</v>
      </c>
      <c r="B391" s="11" t="s">
        <v>158</v>
      </c>
      <c r="C391" s="11" t="s">
        <v>99</v>
      </c>
      <c r="D391" s="11" t="s">
        <v>197</v>
      </c>
      <c r="E391" s="43">
        <v>3954</v>
      </c>
      <c r="F391" s="11">
        <v>12</v>
      </c>
      <c r="G391" s="11">
        <v>12</v>
      </c>
      <c r="H391" s="12">
        <v>100</v>
      </c>
      <c r="I391" s="53">
        <f t="shared" si="6"/>
        <v>0.55000000000000004</v>
      </c>
      <c r="J391" s="13">
        <v>7651</v>
      </c>
      <c r="K391" s="14">
        <v>637.58330000000001</v>
      </c>
      <c r="L391" s="14">
        <v>637.58330000000001</v>
      </c>
      <c r="M391" s="15">
        <v>31458</v>
      </c>
      <c r="N391" s="15">
        <v>4208.05</v>
      </c>
      <c r="O391" s="15">
        <v>27249.95</v>
      </c>
      <c r="P391" s="15">
        <v>19838.169999999998</v>
      </c>
      <c r="Q391" s="15">
        <v>7411.78</v>
      </c>
      <c r="R391" s="11" t="s">
        <v>13</v>
      </c>
    </row>
    <row r="392" spans="1:18" ht="20.100000000000001" hidden="1" customHeight="1" x14ac:dyDescent="0.25">
      <c r="A392" s="11" t="s">
        <v>22</v>
      </c>
      <c r="B392" s="11" t="s">
        <v>144</v>
      </c>
      <c r="C392" s="11" t="s">
        <v>125</v>
      </c>
      <c r="D392" s="11" t="s">
        <v>155</v>
      </c>
      <c r="E392" s="43">
        <v>3962</v>
      </c>
      <c r="F392" s="11">
        <v>11</v>
      </c>
      <c r="G392" s="11">
        <v>14</v>
      </c>
      <c r="H392" s="12">
        <v>78.571428571428569</v>
      </c>
      <c r="I392" s="53">
        <f t="shared" si="6"/>
        <v>0.55000000000000004</v>
      </c>
      <c r="J392" s="13">
        <v>6223</v>
      </c>
      <c r="K392" s="14">
        <v>565.72730000000001</v>
      </c>
      <c r="L392" s="14">
        <v>444.5</v>
      </c>
      <c r="M392" s="15">
        <v>25371</v>
      </c>
      <c r="N392" s="15">
        <v>3422.65</v>
      </c>
      <c r="O392" s="15">
        <v>21948.35</v>
      </c>
      <c r="P392" s="15">
        <v>16577.05</v>
      </c>
      <c r="Q392" s="15">
        <v>5371.3</v>
      </c>
      <c r="R392" s="11" t="s">
        <v>13</v>
      </c>
    </row>
    <row r="393" spans="1:18" ht="20.100000000000001" hidden="1" customHeight="1" x14ac:dyDescent="0.25">
      <c r="A393" s="11" t="s">
        <v>26</v>
      </c>
      <c r="B393" s="11" t="s">
        <v>146</v>
      </c>
      <c r="C393" s="11" t="s">
        <v>50</v>
      </c>
      <c r="D393" s="11" t="s">
        <v>257</v>
      </c>
      <c r="E393" s="43">
        <v>3978</v>
      </c>
      <c r="F393" s="11">
        <v>2</v>
      </c>
      <c r="G393" s="11">
        <v>3</v>
      </c>
      <c r="H393" s="12">
        <v>66.666666666666671</v>
      </c>
      <c r="I393" s="53">
        <f t="shared" si="6"/>
        <v>0.64999999999999991</v>
      </c>
      <c r="J393" s="13">
        <v>1067</v>
      </c>
      <c r="K393" s="14">
        <v>533.5</v>
      </c>
      <c r="L393" s="14">
        <v>355.66669999999999</v>
      </c>
      <c r="M393" s="15">
        <v>4485</v>
      </c>
      <c r="N393" s="15">
        <v>693.55</v>
      </c>
      <c r="O393" s="15">
        <v>3791.45</v>
      </c>
      <c r="P393" s="15">
        <v>2879</v>
      </c>
      <c r="Q393" s="15">
        <v>912.45</v>
      </c>
      <c r="R393" s="11" t="s">
        <v>13</v>
      </c>
    </row>
    <row r="394" spans="1:18" ht="20.100000000000001" hidden="1" customHeight="1" x14ac:dyDescent="0.25">
      <c r="A394" s="11" t="s">
        <v>167</v>
      </c>
      <c r="B394" s="11" t="s">
        <v>166</v>
      </c>
      <c r="C394" s="11" t="s">
        <v>96</v>
      </c>
      <c r="D394" s="11" t="s">
        <v>200</v>
      </c>
      <c r="E394" s="43">
        <v>3995</v>
      </c>
      <c r="F394" s="11">
        <v>37</v>
      </c>
      <c r="G394" s="11">
        <v>40</v>
      </c>
      <c r="H394" s="12">
        <v>92.5</v>
      </c>
      <c r="I394" s="53">
        <f t="shared" si="6"/>
        <v>0.5</v>
      </c>
      <c r="J394" s="13">
        <v>5083</v>
      </c>
      <c r="K394" s="14">
        <v>137.3784</v>
      </c>
      <c r="L394" s="14">
        <v>127.075</v>
      </c>
      <c r="M394" s="15">
        <v>20731</v>
      </c>
      <c r="N394" s="15">
        <v>2541.5</v>
      </c>
      <c r="O394" s="15">
        <v>18189.5</v>
      </c>
      <c r="P394" s="15">
        <v>14427.05</v>
      </c>
      <c r="Q394" s="15">
        <v>3762.45</v>
      </c>
      <c r="R394" s="11" t="s">
        <v>13</v>
      </c>
    </row>
    <row r="395" spans="1:18" ht="15.75" thickTop="1" x14ac:dyDescent="0.25"/>
    <row r="396" spans="1:18" ht="18.95" customHeight="1" x14ac:dyDescent="0.25">
      <c r="A396" s="16" t="s">
        <v>301</v>
      </c>
    </row>
    <row r="397" spans="1:18" ht="20.100000000000001" customHeight="1" x14ac:dyDescent="0.25">
      <c r="A397" s="17" t="s">
        <v>300</v>
      </c>
    </row>
    <row r="398" spans="1:18" ht="20.100000000000001" customHeight="1" x14ac:dyDescent="0.25">
      <c r="A398" s="17" t="s">
        <v>299</v>
      </c>
    </row>
    <row r="399" spans="1:18" ht="20.100000000000001" customHeight="1" x14ac:dyDescent="0.25"/>
    <row r="400" spans="1:18" x14ac:dyDescent="0.25">
      <c r="A400" s="10" t="s">
        <v>302</v>
      </c>
    </row>
  </sheetData>
  <sheetProtection algorithmName="SHA-512" hashValue="An82KPwpBkV8xrfvh2z3fGbnZi+sK2QxQJagtaH+U7OlEvY/SrpNFVJ12iPfvg24FC05b10QLKWKcRT+vM2PQA==" saltValue="OUpFzEuqRIr5kZl9Ojje9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1"/>
  <sheetViews>
    <sheetView topLeftCell="A363" workbookViewId="0">
      <selection activeCell="E373" sqref="E373"/>
    </sheetView>
  </sheetViews>
  <sheetFormatPr defaultRowHeight="15.75" x14ac:dyDescent="0.25"/>
  <cols>
    <col min="1" max="1" width="18.28515625" style="4" bestFit="1" customWidth="1"/>
  </cols>
  <sheetData>
    <row r="1" spans="1:4" ht="16.5" thickBot="1" x14ac:dyDescent="0.3">
      <c r="A1" s="3" t="s">
        <v>318</v>
      </c>
    </row>
    <row r="2" spans="1:4" ht="16.5" thickTop="1" x14ac:dyDescent="0.25">
      <c r="A2" s="27">
        <v>1007</v>
      </c>
      <c r="D2" s="56" t="s">
        <v>340</v>
      </c>
    </row>
    <row r="3" spans="1:4" x14ac:dyDescent="0.25">
      <c r="A3" s="27">
        <v>1009</v>
      </c>
      <c r="D3" s="56" t="s">
        <v>341</v>
      </c>
    </row>
    <row r="4" spans="1:4" x14ac:dyDescent="0.25">
      <c r="A4" s="27">
        <v>1010</v>
      </c>
    </row>
    <row r="5" spans="1:4" x14ac:dyDescent="0.25">
      <c r="A5" s="27">
        <v>1012</v>
      </c>
    </row>
    <row r="6" spans="1:4" x14ac:dyDescent="0.25">
      <c r="A6" s="27">
        <v>1014</v>
      </c>
    </row>
    <row r="7" spans="1:4" x14ac:dyDescent="0.25">
      <c r="A7" s="27">
        <v>1016</v>
      </c>
    </row>
    <row r="8" spans="1:4" x14ac:dyDescent="0.25">
      <c r="A8" s="27">
        <v>1022</v>
      </c>
    </row>
    <row r="9" spans="1:4" x14ac:dyDescent="0.25">
      <c r="A9" s="27">
        <v>1026</v>
      </c>
    </row>
    <row r="10" spans="1:4" x14ac:dyDescent="0.25">
      <c r="A10" s="27">
        <v>1027</v>
      </c>
    </row>
    <row r="11" spans="1:4" x14ac:dyDescent="0.25">
      <c r="A11" s="27">
        <v>1031</v>
      </c>
    </row>
    <row r="12" spans="1:4" x14ac:dyDescent="0.25">
      <c r="A12" s="27">
        <v>1038</v>
      </c>
    </row>
    <row r="13" spans="1:4" x14ac:dyDescent="0.25">
      <c r="A13" s="27">
        <v>1040</v>
      </c>
    </row>
    <row r="14" spans="1:4" x14ac:dyDescent="0.25">
      <c r="A14" s="27">
        <v>1042</v>
      </c>
    </row>
    <row r="15" spans="1:4" x14ac:dyDescent="0.25">
      <c r="A15" s="27">
        <v>1045</v>
      </c>
    </row>
    <row r="16" spans="1:4" x14ac:dyDescent="0.25">
      <c r="A16" s="27">
        <v>1046</v>
      </c>
    </row>
    <row r="17" spans="1:1" x14ac:dyDescent="0.25">
      <c r="A17" s="27">
        <v>1049</v>
      </c>
    </row>
    <row r="18" spans="1:1" x14ac:dyDescent="0.25">
      <c r="A18" s="27">
        <v>1052</v>
      </c>
    </row>
    <row r="19" spans="1:1" x14ac:dyDescent="0.25">
      <c r="A19" s="27">
        <v>1054</v>
      </c>
    </row>
    <row r="20" spans="1:1" x14ac:dyDescent="0.25">
      <c r="A20" s="27">
        <v>1062</v>
      </c>
    </row>
    <row r="21" spans="1:1" x14ac:dyDescent="0.25">
      <c r="A21" s="27">
        <v>1064</v>
      </c>
    </row>
    <row r="22" spans="1:1" x14ac:dyDescent="0.25">
      <c r="A22" s="27">
        <v>1069</v>
      </c>
    </row>
    <row r="23" spans="1:1" x14ac:dyDescent="0.25">
      <c r="A23" s="27">
        <v>1078</v>
      </c>
    </row>
    <row r="24" spans="1:1" x14ac:dyDescent="0.25">
      <c r="A24" s="27">
        <v>1080</v>
      </c>
    </row>
    <row r="25" spans="1:1" x14ac:dyDescent="0.25">
      <c r="A25" s="27">
        <v>1082</v>
      </c>
    </row>
    <row r="26" spans="1:1" x14ac:dyDescent="0.25">
      <c r="A26" s="27">
        <v>1083</v>
      </c>
    </row>
    <row r="27" spans="1:1" x14ac:dyDescent="0.25">
      <c r="A27" s="27">
        <v>1085</v>
      </c>
    </row>
    <row r="28" spans="1:1" x14ac:dyDescent="0.25">
      <c r="A28" s="27">
        <v>1090</v>
      </c>
    </row>
    <row r="29" spans="1:1" x14ac:dyDescent="0.25">
      <c r="A29" s="27">
        <v>1093</v>
      </c>
    </row>
    <row r="30" spans="1:1" x14ac:dyDescent="0.25">
      <c r="A30" s="27">
        <v>1097</v>
      </c>
    </row>
    <row r="31" spans="1:1" x14ac:dyDescent="0.25">
      <c r="A31" s="27">
        <v>1101</v>
      </c>
    </row>
    <row r="32" spans="1:1" x14ac:dyDescent="0.25">
      <c r="A32" s="27">
        <v>1104</v>
      </c>
    </row>
    <row r="33" spans="1:1" x14ac:dyDescent="0.25">
      <c r="A33" s="27">
        <v>1111</v>
      </c>
    </row>
    <row r="34" spans="1:1" x14ac:dyDescent="0.25">
      <c r="A34" s="27">
        <v>1112</v>
      </c>
    </row>
    <row r="35" spans="1:1" x14ac:dyDescent="0.25">
      <c r="A35" s="27">
        <v>1114</v>
      </c>
    </row>
    <row r="36" spans="1:1" x14ac:dyDescent="0.25">
      <c r="A36" s="27">
        <v>1115</v>
      </c>
    </row>
    <row r="37" spans="1:1" x14ac:dyDescent="0.25">
      <c r="A37" s="27">
        <v>1122</v>
      </c>
    </row>
    <row r="38" spans="1:1" x14ac:dyDescent="0.25">
      <c r="A38" s="27">
        <v>1126</v>
      </c>
    </row>
    <row r="39" spans="1:1" x14ac:dyDescent="0.25">
      <c r="A39" s="27">
        <v>1130</v>
      </c>
    </row>
    <row r="40" spans="1:1" x14ac:dyDescent="0.25">
      <c r="A40" s="27">
        <v>1138</v>
      </c>
    </row>
    <row r="41" spans="1:1" x14ac:dyDescent="0.25">
      <c r="A41" s="27">
        <v>1139</v>
      </c>
    </row>
    <row r="42" spans="1:1" x14ac:dyDescent="0.25">
      <c r="A42" s="27">
        <v>1146</v>
      </c>
    </row>
    <row r="43" spans="1:1" x14ac:dyDescent="0.25">
      <c r="A43" s="27">
        <v>1160</v>
      </c>
    </row>
    <row r="44" spans="1:1" x14ac:dyDescent="0.25">
      <c r="A44" s="27">
        <v>1164</v>
      </c>
    </row>
    <row r="45" spans="1:1" x14ac:dyDescent="0.25">
      <c r="A45" s="27">
        <v>1169</v>
      </c>
    </row>
    <row r="46" spans="1:1" x14ac:dyDescent="0.25">
      <c r="A46" s="27">
        <v>1177</v>
      </c>
    </row>
    <row r="47" spans="1:1" x14ac:dyDescent="0.25">
      <c r="A47" s="27">
        <v>1178</v>
      </c>
    </row>
    <row r="48" spans="1:1" x14ac:dyDescent="0.25">
      <c r="A48" s="27">
        <v>1179</v>
      </c>
    </row>
    <row r="49" spans="1:1" x14ac:dyDescent="0.25">
      <c r="A49" s="27">
        <v>1187</v>
      </c>
    </row>
    <row r="50" spans="1:1" x14ac:dyDescent="0.25">
      <c r="A50" s="27">
        <v>1196</v>
      </c>
    </row>
    <row r="51" spans="1:1" x14ac:dyDescent="0.25">
      <c r="A51" s="27">
        <v>1204</v>
      </c>
    </row>
    <row r="52" spans="1:1" x14ac:dyDescent="0.25">
      <c r="A52" s="27">
        <v>1207</v>
      </c>
    </row>
    <row r="53" spans="1:1" x14ac:dyDescent="0.25">
      <c r="A53" s="27">
        <v>1209</v>
      </c>
    </row>
    <row r="54" spans="1:1" x14ac:dyDescent="0.25">
      <c r="A54" s="27">
        <v>1211</v>
      </c>
    </row>
    <row r="55" spans="1:1" x14ac:dyDescent="0.25">
      <c r="A55" s="27">
        <v>1212</v>
      </c>
    </row>
    <row r="56" spans="1:1" x14ac:dyDescent="0.25">
      <c r="A56" s="27">
        <v>1215</v>
      </c>
    </row>
    <row r="57" spans="1:1" x14ac:dyDescent="0.25">
      <c r="A57" s="27">
        <v>1217</v>
      </c>
    </row>
    <row r="58" spans="1:1" x14ac:dyDescent="0.25">
      <c r="A58" s="27">
        <v>1221</v>
      </c>
    </row>
    <row r="59" spans="1:1" x14ac:dyDescent="0.25">
      <c r="A59" s="27">
        <v>1222</v>
      </c>
    </row>
    <row r="60" spans="1:1" x14ac:dyDescent="0.25">
      <c r="A60" s="27">
        <v>1228</v>
      </c>
    </row>
    <row r="61" spans="1:1" x14ac:dyDescent="0.25">
      <c r="A61" s="27">
        <v>1230</v>
      </c>
    </row>
    <row r="62" spans="1:1" x14ac:dyDescent="0.25">
      <c r="A62" s="27">
        <v>1233</v>
      </c>
    </row>
    <row r="63" spans="1:1" x14ac:dyDescent="0.25">
      <c r="A63" s="27">
        <v>1245</v>
      </c>
    </row>
    <row r="64" spans="1:1" x14ac:dyDescent="0.25">
      <c r="A64" s="27">
        <v>1246</v>
      </c>
    </row>
    <row r="65" spans="1:1" x14ac:dyDescent="0.25">
      <c r="A65" s="27">
        <v>1247</v>
      </c>
    </row>
    <row r="66" spans="1:1" x14ac:dyDescent="0.25">
      <c r="A66" s="27">
        <v>1250</v>
      </c>
    </row>
    <row r="67" spans="1:1" x14ac:dyDescent="0.25">
      <c r="A67" s="27">
        <v>1258</v>
      </c>
    </row>
    <row r="68" spans="1:1" x14ac:dyDescent="0.25">
      <c r="A68" s="27">
        <v>1265</v>
      </c>
    </row>
    <row r="69" spans="1:1" x14ac:dyDescent="0.25">
      <c r="A69" s="27">
        <v>1266</v>
      </c>
    </row>
    <row r="70" spans="1:1" x14ac:dyDescent="0.25">
      <c r="A70" s="27">
        <v>1267</v>
      </c>
    </row>
    <row r="71" spans="1:1" x14ac:dyDescent="0.25">
      <c r="A71" s="27">
        <v>1279</v>
      </c>
    </row>
    <row r="72" spans="1:1" x14ac:dyDescent="0.25">
      <c r="A72" s="27">
        <v>1281</v>
      </c>
    </row>
    <row r="73" spans="1:1" x14ac:dyDescent="0.25">
      <c r="A73" s="27">
        <v>1285</v>
      </c>
    </row>
    <row r="74" spans="1:1" x14ac:dyDescent="0.25">
      <c r="A74" s="27">
        <v>1289</v>
      </c>
    </row>
    <row r="75" spans="1:1" x14ac:dyDescent="0.25">
      <c r="A75" s="27">
        <v>1291</v>
      </c>
    </row>
    <row r="76" spans="1:1" x14ac:dyDescent="0.25">
      <c r="A76" s="27">
        <v>1297</v>
      </c>
    </row>
    <row r="77" spans="1:1" x14ac:dyDescent="0.25">
      <c r="A77" s="27">
        <v>1298</v>
      </c>
    </row>
    <row r="78" spans="1:1" x14ac:dyDescent="0.25">
      <c r="A78" s="27">
        <v>1305</v>
      </c>
    </row>
    <row r="79" spans="1:1" x14ac:dyDescent="0.25">
      <c r="A79" s="27">
        <v>1306</v>
      </c>
    </row>
    <row r="80" spans="1:1" x14ac:dyDescent="0.25">
      <c r="A80" s="27">
        <v>1318</v>
      </c>
    </row>
    <row r="81" spans="1:1" x14ac:dyDescent="0.25">
      <c r="A81" s="27">
        <v>1319</v>
      </c>
    </row>
    <row r="82" spans="1:1" x14ac:dyDescent="0.25">
      <c r="A82" s="27">
        <v>1320</v>
      </c>
    </row>
    <row r="83" spans="1:1" x14ac:dyDescent="0.25">
      <c r="A83" s="27">
        <v>1322</v>
      </c>
    </row>
    <row r="84" spans="1:1" x14ac:dyDescent="0.25">
      <c r="A84" s="27">
        <v>1323</v>
      </c>
    </row>
    <row r="85" spans="1:1" x14ac:dyDescent="0.25">
      <c r="A85" s="27">
        <v>1325</v>
      </c>
    </row>
    <row r="86" spans="1:1" x14ac:dyDescent="0.25">
      <c r="A86" s="27">
        <v>1331</v>
      </c>
    </row>
    <row r="87" spans="1:1" x14ac:dyDescent="0.25">
      <c r="A87" s="27">
        <v>1347</v>
      </c>
    </row>
    <row r="88" spans="1:1" x14ac:dyDescent="0.25">
      <c r="A88" s="27">
        <v>1350</v>
      </c>
    </row>
    <row r="89" spans="1:1" x14ac:dyDescent="0.25">
      <c r="A89" s="27">
        <v>1356</v>
      </c>
    </row>
    <row r="90" spans="1:1" x14ac:dyDescent="0.25">
      <c r="A90" s="27">
        <v>1360</v>
      </c>
    </row>
    <row r="91" spans="1:1" x14ac:dyDescent="0.25">
      <c r="A91" s="27">
        <v>1362</v>
      </c>
    </row>
    <row r="92" spans="1:1" x14ac:dyDescent="0.25">
      <c r="A92" s="27">
        <v>1363</v>
      </c>
    </row>
    <row r="93" spans="1:1" x14ac:dyDescent="0.25">
      <c r="A93" s="27">
        <v>1365</v>
      </c>
    </row>
    <row r="94" spans="1:1" x14ac:dyDescent="0.25">
      <c r="A94" s="27">
        <v>1372</v>
      </c>
    </row>
    <row r="95" spans="1:1" x14ac:dyDescent="0.25">
      <c r="A95" s="27">
        <v>1384</v>
      </c>
    </row>
    <row r="96" spans="1:1" x14ac:dyDescent="0.25">
      <c r="A96" s="27">
        <v>1391</v>
      </c>
    </row>
    <row r="97" spans="1:1" x14ac:dyDescent="0.25">
      <c r="A97" s="27">
        <v>1395</v>
      </c>
    </row>
    <row r="98" spans="1:1" x14ac:dyDescent="0.25">
      <c r="A98" s="27">
        <v>1402</v>
      </c>
    </row>
    <row r="99" spans="1:1" x14ac:dyDescent="0.25">
      <c r="A99" s="27">
        <v>1405</v>
      </c>
    </row>
    <row r="100" spans="1:1" x14ac:dyDescent="0.25">
      <c r="A100" s="27">
        <v>1418</v>
      </c>
    </row>
    <row r="101" spans="1:1" x14ac:dyDescent="0.25">
      <c r="A101" s="27">
        <v>1422</v>
      </c>
    </row>
    <row r="102" spans="1:1" x14ac:dyDescent="0.25">
      <c r="A102" s="27">
        <v>1423</v>
      </c>
    </row>
    <row r="103" spans="1:1" x14ac:dyDescent="0.25">
      <c r="A103" s="27">
        <v>1425</v>
      </c>
    </row>
    <row r="104" spans="1:1" x14ac:dyDescent="0.25">
      <c r="A104" s="27">
        <v>1433</v>
      </c>
    </row>
    <row r="105" spans="1:1" x14ac:dyDescent="0.25">
      <c r="A105" s="27">
        <v>1444</v>
      </c>
    </row>
    <row r="106" spans="1:1" x14ac:dyDescent="0.25">
      <c r="A106" s="27">
        <v>1472</v>
      </c>
    </row>
    <row r="107" spans="1:1" x14ac:dyDescent="0.25">
      <c r="A107" s="27">
        <v>1479</v>
      </c>
    </row>
    <row r="108" spans="1:1" x14ac:dyDescent="0.25">
      <c r="A108" s="27">
        <v>1484</v>
      </c>
    </row>
    <row r="109" spans="1:1" x14ac:dyDescent="0.25">
      <c r="A109" s="27">
        <v>1506</v>
      </c>
    </row>
    <row r="110" spans="1:1" x14ac:dyDescent="0.25">
      <c r="A110" s="27">
        <v>1510</v>
      </c>
    </row>
    <row r="111" spans="1:1" x14ac:dyDescent="0.25">
      <c r="A111" s="27">
        <v>1516</v>
      </c>
    </row>
    <row r="112" spans="1:1" x14ac:dyDescent="0.25">
      <c r="A112" s="27">
        <v>1522</v>
      </c>
    </row>
    <row r="113" spans="1:1" x14ac:dyDescent="0.25">
      <c r="A113" s="27">
        <v>1540</v>
      </c>
    </row>
    <row r="114" spans="1:1" x14ac:dyDescent="0.25">
      <c r="A114" s="27">
        <v>1548</v>
      </c>
    </row>
    <row r="115" spans="1:1" x14ac:dyDescent="0.25">
      <c r="A115" s="27">
        <v>1550</v>
      </c>
    </row>
    <row r="116" spans="1:1" x14ac:dyDescent="0.25">
      <c r="A116" s="27">
        <v>1557</v>
      </c>
    </row>
    <row r="117" spans="1:1" x14ac:dyDescent="0.25">
      <c r="A117" s="27">
        <v>1593</v>
      </c>
    </row>
    <row r="118" spans="1:1" x14ac:dyDescent="0.25">
      <c r="A118" s="27">
        <v>1609</v>
      </c>
    </row>
    <row r="119" spans="1:1" x14ac:dyDescent="0.25">
      <c r="A119" s="27">
        <v>1610</v>
      </c>
    </row>
    <row r="120" spans="1:1" x14ac:dyDescent="0.25">
      <c r="A120" s="27">
        <v>1628</v>
      </c>
    </row>
    <row r="121" spans="1:1" x14ac:dyDescent="0.25">
      <c r="A121" s="27">
        <v>1629</v>
      </c>
    </row>
    <row r="122" spans="1:1" x14ac:dyDescent="0.25">
      <c r="A122" s="27">
        <v>1639</v>
      </c>
    </row>
    <row r="123" spans="1:1" x14ac:dyDescent="0.25">
      <c r="A123" s="27">
        <v>1643</v>
      </c>
    </row>
    <row r="124" spans="1:1" x14ac:dyDescent="0.25">
      <c r="A124" s="27">
        <v>1644</v>
      </c>
    </row>
    <row r="125" spans="1:1" x14ac:dyDescent="0.25">
      <c r="A125" s="27">
        <v>1663</v>
      </c>
    </row>
    <row r="126" spans="1:1" x14ac:dyDescent="0.25">
      <c r="A126" s="27">
        <v>1671</v>
      </c>
    </row>
    <row r="127" spans="1:1" x14ac:dyDescent="0.25">
      <c r="A127" s="27">
        <v>1687</v>
      </c>
    </row>
    <row r="128" spans="1:1" x14ac:dyDescent="0.25">
      <c r="A128" s="27">
        <v>1696</v>
      </c>
    </row>
    <row r="129" spans="1:1" x14ac:dyDescent="0.25">
      <c r="A129" s="27">
        <v>1698</v>
      </c>
    </row>
    <row r="130" spans="1:1" x14ac:dyDescent="0.25">
      <c r="A130" s="27">
        <v>1720</v>
      </c>
    </row>
    <row r="131" spans="1:1" x14ac:dyDescent="0.25">
      <c r="A131" s="27">
        <v>1751</v>
      </c>
    </row>
    <row r="132" spans="1:1" x14ac:dyDescent="0.25">
      <c r="A132" s="27">
        <v>1754</v>
      </c>
    </row>
    <row r="133" spans="1:1" x14ac:dyDescent="0.25">
      <c r="A133" s="27">
        <v>1756</v>
      </c>
    </row>
    <row r="134" spans="1:1" x14ac:dyDescent="0.25">
      <c r="A134" s="27">
        <v>1778</v>
      </c>
    </row>
    <row r="135" spans="1:1" x14ac:dyDescent="0.25">
      <c r="A135" s="27">
        <v>1801</v>
      </c>
    </row>
    <row r="136" spans="1:1" x14ac:dyDescent="0.25">
      <c r="A136" s="27">
        <v>1805</v>
      </c>
    </row>
    <row r="137" spans="1:1" x14ac:dyDescent="0.25">
      <c r="A137" s="27">
        <v>1808</v>
      </c>
    </row>
    <row r="138" spans="1:1" x14ac:dyDescent="0.25">
      <c r="A138" s="27">
        <v>1815</v>
      </c>
    </row>
    <row r="139" spans="1:1" x14ac:dyDescent="0.25">
      <c r="A139" s="27">
        <v>1825</v>
      </c>
    </row>
    <row r="140" spans="1:1" x14ac:dyDescent="0.25">
      <c r="A140" s="27">
        <v>1827</v>
      </c>
    </row>
    <row r="141" spans="1:1" x14ac:dyDescent="0.25">
      <c r="A141" s="27">
        <v>1839</v>
      </c>
    </row>
    <row r="142" spans="1:1" x14ac:dyDescent="0.25">
      <c r="A142" s="27">
        <v>1865</v>
      </c>
    </row>
    <row r="143" spans="1:1" x14ac:dyDescent="0.25">
      <c r="A143" s="27">
        <v>1890</v>
      </c>
    </row>
    <row r="144" spans="1:1" x14ac:dyDescent="0.25">
      <c r="A144" s="27">
        <v>1912</v>
      </c>
    </row>
    <row r="145" spans="1:1" x14ac:dyDescent="0.25">
      <c r="A145" s="27">
        <v>1932</v>
      </c>
    </row>
    <row r="146" spans="1:1" x14ac:dyDescent="0.25">
      <c r="A146" s="27">
        <v>1944</v>
      </c>
    </row>
    <row r="147" spans="1:1" x14ac:dyDescent="0.25">
      <c r="A147" s="27">
        <v>1948</v>
      </c>
    </row>
    <row r="148" spans="1:1" x14ac:dyDescent="0.25">
      <c r="A148" s="27">
        <v>1975</v>
      </c>
    </row>
    <row r="149" spans="1:1" x14ac:dyDescent="0.25">
      <c r="A149" s="27">
        <v>1985</v>
      </c>
    </row>
    <row r="150" spans="1:1" x14ac:dyDescent="0.25">
      <c r="A150" s="27">
        <v>1989</v>
      </c>
    </row>
    <row r="151" spans="1:1" x14ac:dyDescent="0.25">
      <c r="A151" s="27">
        <v>1998</v>
      </c>
    </row>
    <row r="152" spans="1:1" x14ac:dyDescent="0.25">
      <c r="A152" s="27">
        <v>2005</v>
      </c>
    </row>
    <row r="153" spans="1:1" x14ac:dyDescent="0.25">
      <c r="A153" s="27">
        <v>2008</v>
      </c>
    </row>
    <row r="154" spans="1:1" x14ac:dyDescent="0.25">
      <c r="A154" s="27">
        <v>2014</v>
      </c>
    </row>
    <row r="155" spans="1:1" x14ac:dyDescent="0.25">
      <c r="A155" s="27">
        <v>2016</v>
      </c>
    </row>
    <row r="156" spans="1:1" x14ac:dyDescent="0.25">
      <c r="A156" s="27">
        <v>2017</v>
      </c>
    </row>
    <row r="157" spans="1:1" x14ac:dyDescent="0.25">
      <c r="A157" s="27">
        <v>2021</v>
      </c>
    </row>
    <row r="158" spans="1:1" x14ac:dyDescent="0.25">
      <c r="A158" s="27">
        <v>2026</v>
      </c>
    </row>
    <row r="159" spans="1:1" x14ac:dyDescent="0.25">
      <c r="A159" s="27">
        <v>2027</v>
      </c>
    </row>
    <row r="160" spans="1:1" x14ac:dyDescent="0.25">
      <c r="A160" s="27">
        <v>2028</v>
      </c>
    </row>
    <row r="161" spans="1:1" x14ac:dyDescent="0.25">
      <c r="A161" s="27">
        <v>2039</v>
      </c>
    </row>
    <row r="162" spans="1:1" x14ac:dyDescent="0.25">
      <c r="A162" s="27">
        <v>2051</v>
      </c>
    </row>
    <row r="163" spans="1:1" x14ac:dyDescent="0.25">
      <c r="A163" s="27">
        <v>2058</v>
      </c>
    </row>
    <row r="164" spans="1:1" x14ac:dyDescent="0.25">
      <c r="A164" s="27">
        <v>2063</v>
      </c>
    </row>
    <row r="165" spans="1:1" x14ac:dyDescent="0.25">
      <c r="A165" s="27">
        <v>2064</v>
      </c>
    </row>
    <row r="166" spans="1:1" x14ac:dyDescent="0.25">
      <c r="A166" s="27">
        <v>2068</v>
      </c>
    </row>
    <row r="167" spans="1:1" x14ac:dyDescent="0.25">
      <c r="A167" s="27">
        <v>2077</v>
      </c>
    </row>
    <row r="168" spans="1:1" x14ac:dyDescent="0.25">
      <c r="A168" s="27">
        <v>2083</v>
      </c>
    </row>
    <row r="169" spans="1:1" x14ac:dyDescent="0.25">
      <c r="A169" s="27">
        <v>2086</v>
      </c>
    </row>
    <row r="170" spans="1:1" x14ac:dyDescent="0.25">
      <c r="A170" s="27">
        <v>2092</v>
      </c>
    </row>
    <row r="171" spans="1:1" x14ac:dyDescent="0.25">
      <c r="A171" s="27">
        <v>2093</v>
      </c>
    </row>
    <row r="172" spans="1:1" x14ac:dyDescent="0.25">
      <c r="A172" s="27">
        <v>2099</v>
      </c>
    </row>
    <row r="173" spans="1:1" x14ac:dyDescent="0.25">
      <c r="A173" s="27">
        <v>2101</v>
      </c>
    </row>
    <row r="174" spans="1:1" x14ac:dyDescent="0.25">
      <c r="A174" s="27">
        <v>2104</v>
      </c>
    </row>
    <row r="175" spans="1:1" x14ac:dyDescent="0.25">
      <c r="A175" s="27">
        <v>2105</v>
      </c>
    </row>
    <row r="176" spans="1:1" x14ac:dyDescent="0.25">
      <c r="A176" s="27">
        <v>2106</v>
      </c>
    </row>
    <row r="177" spans="1:1" x14ac:dyDescent="0.25">
      <c r="A177" s="27">
        <v>2107</v>
      </c>
    </row>
    <row r="178" spans="1:1" x14ac:dyDescent="0.25">
      <c r="A178" s="27">
        <v>2110</v>
      </c>
    </row>
    <row r="179" spans="1:1" x14ac:dyDescent="0.25">
      <c r="A179" s="27">
        <v>2114</v>
      </c>
    </row>
    <row r="180" spans="1:1" x14ac:dyDescent="0.25">
      <c r="A180" s="27">
        <v>2116</v>
      </c>
    </row>
    <row r="181" spans="1:1" x14ac:dyDescent="0.25">
      <c r="A181" s="27">
        <v>2124</v>
      </c>
    </row>
    <row r="182" spans="1:1" x14ac:dyDescent="0.25">
      <c r="A182" s="27">
        <v>2130</v>
      </c>
    </row>
    <row r="183" spans="1:1" x14ac:dyDescent="0.25">
      <c r="A183" s="27">
        <v>2145</v>
      </c>
    </row>
    <row r="184" spans="1:1" x14ac:dyDescent="0.25">
      <c r="A184" s="27">
        <v>2153</v>
      </c>
    </row>
    <row r="185" spans="1:1" x14ac:dyDescent="0.25">
      <c r="A185" s="27">
        <v>2160</v>
      </c>
    </row>
    <row r="186" spans="1:1" x14ac:dyDescent="0.25">
      <c r="A186" s="27">
        <v>2173</v>
      </c>
    </row>
    <row r="187" spans="1:1" x14ac:dyDescent="0.25">
      <c r="A187" s="27">
        <v>2191</v>
      </c>
    </row>
    <row r="188" spans="1:1" x14ac:dyDescent="0.25">
      <c r="A188" s="27">
        <v>2193</v>
      </c>
    </row>
    <row r="189" spans="1:1" ht="15" x14ac:dyDescent="0.25">
      <c r="A189" s="54">
        <v>2203</v>
      </c>
    </row>
    <row r="190" spans="1:1" x14ac:dyDescent="0.25">
      <c r="A190" s="27">
        <v>2204</v>
      </c>
    </row>
    <row r="191" spans="1:1" x14ac:dyDescent="0.25">
      <c r="A191" s="27">
        <v>2206</v>
      </c>
    </row>
    <row r="192" spans="1:1" x14ac:dyDescent="0.25">
      <c r="A192" s="27">
        <v>2207</v>
      </c>
    </row>
    <row r="193" spans="1:1" x14ac:dyDescent="0.25">
      <c r="A193" s="27">
        <v>2213</v>
      </c>
    </row>
    <row r="194" spans="1:1" x14ac:dyDescent="0.25">
      <c r="A194" s="27">
        <v>2219</v>
      </c>
    </row>
    <row r="195" spans="1:1" x14ac:dyDescent="0.25">
      <c r="A195" s="27">
        <v>2226</v>
      </c>
    </row>
    <row r="196" spans="1:1" x14ac:dyDescent="0.25">
      <c r="A196" s="27">
        <v>2230</v>
      </c>
    </row>
    <row r="197" spans="1:1" x14ac:dyDescent="0.25">
      <c r="A197" s="27">
        <v>2234</v>
      </c>
    </row>
    <row r="198" spans="1:1" x14ac:dyDescent="0.25">
      <c r="A198" s="27">
        <v>2241</v>
      </c>
    </row>
    <row r="199" spans="1:1" x14ac:dyDescent="0.25">
      <c r="A199" s="27">
        <v>2243</v>
      </c>
    </row>
    <row r="200" spans="1:1" x14ac:dyDescent="0.25">
      <c r="A200" s="27">
        <v>2246</v>
      </c>
    </row>
    <row r="201" spans="1:1" x14ac:dyDescent="0.25">
      <c r="A201" s="27">
        <v>2250</v>
      </c>
    </row>
    <row r="202" spans="1:1" x14ac:dyDescent="0.25">
      <c r="A202" s="27">
        <v>2277</v>
      </c>
    </row>
    <row r="203" spans="1:1" x14ac:dyDescent="0.25">
      <c r="A203" s="27">
        <v>2280</v>
      </c>
    </row>
    <row r="204" spans="1:1" x14ac:dyDescent="0.25">
      <c r="A204" s="27">
        <v>2281</v>
      </c>
    </row>
    <row r="205" spans="1:1" x14ac:dyDescent="0.25">
      <c r="A205" s="27">
        <v>2300</v>
      </c>
    </row>
    <row r="206" spans="1:1" x14ac:dyDescent="0.25">
      <c r="A206" s="27">
        <v>2304</v>
      </c>
    </row>
    <row r="207" spans="1:1" x14ac:dyDescent="0.25">
      <c r="A207" s="27">
        <v>2321</v>
      </c>
    </row>
    <row r="208" spans="1:1" x14ac:dyDescent="0.25">
      <c r="A208" s="27">
        <v>2323</v>
      </c>
    </row>
    <row r="209" spans="1:1" x14ac:dyDescent="0.25">
      <c r="A209" s="27">
        <v>2326</v>
      </c>
    </row>
    <row r="210" spans="1:1" x14ac:dyDescent="0.25">
      <c r="A210" s="27">
        <v>2338</v>
      </c>
    </row>
    <row r="211" spans="1:1" x14ac:dyDescent="0.25">
      <c r="A211" s="27">
        <v>2358</v>
      </c>
    </row>
    <row r="212" spans="1:1" x14ac:dyDescent="0.25">
      <c r="A212" s="27">
        <v>2377</v>
      </c>
    </row>
    <row r="213" spans="1:1" x14ac:dyDescent="0.25">
      <c r="A213" s="27">
        <v>2396</v>
      </c>
    </row>
    <row r="214" spans="1:1" x14ac:dyDescent="0.25">
      <c r="A214" s="27">
        <v>2399</v>
      </c>
    </row>
    <row r="215" spans="1:1" x14ac:dyDescent="0.25">
      <c r="A215" s="27">
        <v>2423</v>
      </c>
    </row>
    <row r="216" spans="1:1" x14ac:dyDescent="0.25">
      <c r="A216" s="27">
        <v>2433</v>
      </c>
    </row>
    <row r="217" spans="1:1" x14ac:dyDescent="0.25">
      <c r="A217" s="27">
        <v>2435</v>
      </c>
    </row>
    <row r="218" spans="1:1" x14ac:dyDescent="0.25">
      <c r="A218" s="27">
        <v>2495</v>
      </c>
    </row>
    <row r="219" spans="1:1" x14ac:dyDescent="0.25">
      <c r="A219" s="27">
        <v>2517</v>
      </c>
    </row>
    <row r="220" spans="1:1" x14ac:dyDescent="0.25">
      <c r="A220" s="27">
        <v>2540</v>
      </c>
    </row>
    <row r="221" spans="1:1" x14ac:dyDescent="0.25">
      <c r="A221" s="27">
        <v>2542</v>
      </c>
    </row>
    <row r="222" spans="1:1" x14ac:dyDescent="0.25">
      <c r="A222" s="27">
        <v>2631</v>
      </c>
    </row>
    <row r="223" spans="1:1" x14ac:dyDescent="0.25">
      <c r="A223" s="27">
        <v>2651</v>
      </c>
    </row>
    <row r="224" spans="1:1" x14ac:dyDescent="0.25">
      <c r="A224" s="27">
        <v>2718</v>
      </c>
    </row>
    <row r="225" spans="1:1" x14ac:dyDescent="0.25">
      <c r="A225" s="27">
        <v>3002</v>
      </c>
    </row>
    <row r="226" spans="1:1" x14ac:dyDescent="0.25">
      <c r="A226" s="27">
        <v>3008</v>
      </c>
    </row>
    <row r="227" spans="1:1" x14ac:dyDescent="0.25">
      <c r="A227" s="27">
        <v>3011</v>
      </c>
    </row>
    <row r="228" spans="1:1" x14ac:dyDescent="0.25">
      <c r="A228" s="27">
        <v>3014</v>
      </c>
    </row>
    <row r="229" spans="1:1" x14ac:dyDescent="0.25">
      <c r="A229" s="27">
        <v>3020</v>
      </c>
    </row>
    <row r="230" spans="1:1" x14ac:dyDescent="0.25">
      <c r="A230" s="27">
        <v>3023</v>
      </c>
    </row>
    <row r="231" spans="1:1" x14ac:dyDescent="0.25">
      <c r="A231" s="27">
        <v>3035</v>
      </c>
    </row>
    <row r="232" spans="1:1" x14ac:dyDescent="0.25">
      <c r="A232" s="27">
        <v>3038</v>
      </c>
    </row>
    <row r="233" spans="1:1" x14ac:dyDescent="0.25">
      <c r="A233" s="27">
        <v>3050</v>
      </c>
    </row>
    <row r="234" spans="1:1" x14ac:dyDescent="0.25">
      <c r="A234" s="27">
        <v>3051</v>
      </c>
    </row>
    <row r="235" spans="1:1" x14ac:dyDescent="0.25">
      <c r="A235" s="27">
        <v>3065</v>
      </c>
    </row>
    <row r="236" spans="1:1" x14ac:dyDescent="0.25">
      <c r="A236" s="27">
        <v>3074</v>
      </c>
    </row>
    <row r="237" spans="1:1" x14ac:dyDescent="0.25">
      <c r="A237" s="27">
        <v>3084</v>
      </c>
    </row>
    <row r="238" spans="1:1" x14ac:dyDescent="0.25">
      <c r="A238" s="27">
        <v>3087</v>
      </c>
    </row>
    <row r="239" spans="1:1" x14ac:dyDescent="0.25">
      <c r="A239" s="27">
        <v>3101</v>
      </c>
    </row>
    <row r="240" spans="1:1" x14ac:dyDescent="0.25">
      <c r="A240" s="27">
        <v>3105</v>
      </c>
    </row>
    <row r="241" spans="1:1" x14ac:dyDescent="0.25">
      <c r="A241" s="27">
        <v>3106</v>
      </c>
    </row>
    <row r="242" spans="1:1" x14ac:dyDescent="0.25">
      <c r="A242" s="27">
        <v>3150</v>
      </c>
    </row>
    <row r="243" spans="1:1" x14ac:dyDescent="0.25">
      <c r="A243" s="27">
        <v>3152</v>
      </c>
    </row>
    <row r="244" spans="1:1" x14ac:dyDescent="0.25">
      <c r="A244" s="27">
        <v>3168</v>
      </c>
    </row>
    <row r="245" spans="1:1" x14ac:dyDescent="0.25">
      <c r="A245" s="27">
        <v>3178</v>
      </c>
    </row>
    <row r="246" spans="1:1" x14ac:dyDescent="0.25">
      <c r="A246" s="27">
        <v>3180</v>
      </c>
    </row>
    <row r="247" spans="1:1" x14ac:dyDescent="0.25">
      <c r="A247" s="27">
        <v>3181</v>
      </c>
    </row>
    <row r="248" spans="1:1" x14ac:dyDescent="0.25">
      <c r="A248" s="27">
        <v>3182</v>
      </c>
    </row>
    <row r="249" spans="1:1" x14ac:dyDescent="0.25">
      <c r="A249" s="27">
        <v>3185</v>
      </c>
    </row>
    <row r="250" spans="1:1" x14ac:dyDescent="0.25">
      <c r="A250" s="27">
        <v>3188</v>
      </c>
    </row>
    <row r="251" spans="1:1" x14ac:dyDescent="0.25">
      <c r="A251" s="27">
        <v>3200</v>
      </c>
    </row>
    <row r="252" spans="1:1" x14ac:dyDescent="0.25">
      <c r="A252" s="27">
        <v>3202</v>
      </c>
    </row>
    <row r="253" spans="1:1" x14ac:dyDescent="0.25">
      <c r="A253" s="27">
        <v>3203</v>
      </c>
    </row>
    <row r="254" spans="1:1" x14ac:dyDescent="0.25">
      <c r="A254" s="27">
        <v>3204</v>
      </c>
    </row>
    <row r="255" spans="1:1" x14ac:dyDescent="0.25">
      <c r="A255" s="27">
        <v>3205</v>
      </c>
    </row>
    <row r="256" spans="1:1" x14ac:dyDescent="0.25">
      <c r="A256" s="27">
        <v>3208</v>
      </c>
    </row>
    <row r="257" spans="1:1" x14ac:dyDescent="0.25">
      <c r="A257" s="27">
        <v>3209</v>
      </c>
    </row>
    <row r="258" spans="1:1" x14ac:dyDescent="0.25">
      <c r="A258" s="27">
        <v>3213</v>
      </c>
    </row>
    <row r="259" spans="1:1" x14ac:dyDescent="0.25">
      <c r="A259" s="27">
        <v>3219</v>
      </c>
    </row>
    <row r="260" spans="1:1" x14ac:dyDescent="0.25">
      <c r="A260" s="27">
        <v>3222</v>
      </c>
    </row>
    <row r="261" spans="1:1" x14ac:dyDescent="0.25">
      <c r="A261" s="27">
        <v>3223</v>
      </c>
    </row>
    <row r="262" spans="1:1" x14ac:dyDescent="0.25">
      <c r="A262" s="27">
        <v>3225</v>
      </c>
    </row>
    <row r="263" spans="1:1" x14ac:dyDescent="0.25">
      <c r="A263" s="27">
        <v>3232</v>
      </c>
    </row>
    <row r="264" spans="1:1" x14ac:dyDescent="0.25">
      <c r="A264" s="27">
        <v>3264</v>
      </c>
    </row>
    <row r="265" spans="1:1" x14ac:dyDescent="0.25">
      <c r="A265" s="27">
        <v>3270</v>
      </c>
    </row>
    <row r="266" spans="1:1" x14ac:dyDescent="0.25">
      <c r="A266" s="27">
        <v>3272</v>
      </c>
    </row>
    <row r="267" spans="1:1" x14ac:dyDescent="0.25">
      <c r="A267" s="27">
        <v>3283</v>
      </c>
    </row>
    <row r="268" spans="1:1" x14ac:dyDescent="0.25">
      <c r="A268" s="27">
        <v>3286</v>
      </c>
    </row>
    <row r="269" spans="1:1" x14ac:dyDescent="0.25">
      <c r="A269" s="27">
        <v>3307</v>
      </c>
    </row>
    <row r="270" spans="1:1" x14ac:dyDescent="0.25">
      <c r="A270" s="27">
        <v>3324</v>
      </c>
    </row>
    <row r="271" spans="1:1" x14ac:dyDescent="0.25">
      <c r="A271" s="27">
        <v>3327</v>
      </c>
    </row>
    <row r="272" spans="1:1" x14ac:dyDescent="0.25">
      <c r="A272" s="27">
        <v>3330</v>
      </c>
    </row>
    <row r="273" spans="1:1" x14ac:dyDescent="0.25">
      <c r="A273" s="27">
        <v>3335</v>
      </c>
    </row>
    <row r="274" spans="1:1" x14ac:dyDescent="0.25">
      <c r="A274" s="27">
        <v>3338</v>
      </c>
    </row>
    <row r="275" spans="1:1" x14ac:dyDescent="0.25">
      <c r="A275" s="27">
        <v>3347</v>
      </c>
    </row>
    <row r="276" spans="1:1" x14ac:dyDescent="0.25">
      <c r="A276" s="27">
        <v>3355</v>
      </c>
    </row>
    <row r="277" spans="1:1" x14ac:dyDescent="0.25">
      <c r="A277" s="27">
        <v>3358</v>
      </c>
    </row>
    <row r="278" spans="1:1" x14ac:dyDescent="0.25">
      <c r="A278" s="27">
        <v>3360</v>
      </c>
    </row>
    <row r="279" spans="1:1" x14ac:dyDescent="0.25">
      <c r="A279" s="27">
        <v>3363</v>
      </c>
    </row>
    <row r="280" spans="1:1" x14ac:dyDescent="0.25">
      <c r="A280" s="27">
        <v>3364</v>
      </c>
    </row>
    <row r="281" spans="1:1" x14ac:dyDescent="0.25">
      <c r="A281" s="27">
        <v>3370</v>
      </c>
    </row>
    <row r="282" spans="1:1" x14ac:dyDescent="0.25">
      <c r="A282" s="27">
        <v>3372</v>
      </c>
    </row>
    <row r="283" spans="1:1" x14ac:dyDescent="0.25">
      <c r="A283" s="27">
        <v>3375</v>
      </c>
    </row>
    <row r="284" spans="1:1" x14ac:dyDescent="0.25">
      <c r="A284" s="27">
        <v>3382</v>
      </c>
    </row>
    <row r="285" spans="1:1" x14ac:dyDescent="0.25">
      <c r="A285" s="27">
        <v>3385</v>
      </c>
    </row>
    <row r="286" spans="1:1" x14ac:dyDescent="0.25">
      <c r="A286" s="27">
        <v>3389</v>
      </c>
    </row>
    <row r="287" spans="1:1" x14ac:dyDescent="0.25">
      <c r="A287" s="27">
        <v>3393</v>
      </c>
    </row>
    <row r="288" spans="1:1" x14ac:dyDescent="0.25">
      <c r="A288" s="27">
        <v>3395</v>
      </c>
    </row>
    <row r="289" spans="1:1" x14ac:dyDescent="0.25">
      <c r="A289" s="27">
        <v>3396</v>
      </c>
    </row>
    <row r="290" spans="1:1" x14ac:dyDescent="0.25">
      <c r="A290" s="27">
        <v>3407</v>
      </c>
    </row>
    <row r="291" spans="1:1" x14ac:dyDescent="0.25">
      <c r="A291" s="27">
        <v>3419</v>
      </c>
    </row>
    <row r="292" spans="1:1" x14ac:dyDescent="0.25">
      <c r="A292" s="27">
        <v>3430</v>
      </c>
    </row>
    <row r="293" spans="1:1" x14ac:dyDescent="0.25">
      <c r="A293" s="27">
        <v>3436</v>
      </c>
    </row>
    <row r="294" spans="1:1" x14ac:dyDescent="0.25">
      <c r="A294" s="27">
        <v>3437</v>
      </c>
    </row>
    <row r="295" spans="1:1" x14ac:dyDescent="0.25">
      <c r="A295" s="27">
        <v>3443</v>
      </c>
    </row>
    <row r="296" spans="1:1" x14ac:dyDescent="0.25">
      <c r="A296" s="27">
        <v>3444</v>
      </c>
    </row>
    <row r="297" spans="1:1" x14ac:dyDescent="0.25">
      <c r="A297" s="27">
        <v>3445</v>
      </c>
    </row>
    <row r="298" spans="1:1" x14ac:dyDescent="0.25">
      <c r="A298" s="27">
        <v>3447</v>
      </c>
    </row>
    <row r="299" spans="1:1" x14ac:dyDescent="0.25">
      <c r="A299" s="27">
        <v>3454</v>
      </c>
    </row>
    <row r="300" spans="1:1" x14ac:dyDescent="0.25">
      <c r="A300" s="27">
        <v>3459</v>
      </c>
    </row>
    <row r="301" spans="1:1" x14ac:dyDescent="0.25">
      <c r="A301" s="27">
        <v>3466</v>
      </c>
    </row>
    <row r="302" spans="1:1" x14ac:dyDescent="0.25">
      <c r="A302" s="27">
        <v>3468</v>
      </c>
    </row>
    <row r="303" spans="1:1" x14ac:dyDescent="0.25">
      <c r="A303" s="27">
        <v>3482</v>
      </c>
    </row>
    <row r="304" spans="1:1" x14ac:dyDescent="0.25">
      <c r="A304" s="27">
        <v>3483</v>
      </c>
    </row>
    <row r="305" spans="1:1" x14ac:dyDescent="0.25">
      <c r="A305" s="27">
        <v>3487</v>
      </c>
    </row>
    <row r="306" spans="1:1" x14ac:dyDescent="0.25">
      <c r="A306" s="27">
        <v>3489</v>
      </c>
    </row>
    <row r="307" spans="1:1" ht="15" x14ac:dyDescent="0.25">
      <c r="A307" s="54">
        <v>3493</v>
      </c>
    </row>
    <row r="308" spans="1:1" x14ac:dyDescent="0.25">
      <c r="A308" s="27">
        <v>3496</v>
      </c>
    </row>
    <row r="309" spans="1:1" x14ac:dyDescent="0.25">
      <c r="A309" s="27">
        <v>3498</v>
      </c>
    </row>
    <row r="310" spans="1:1" x14ac:dyDescent="0.25">
      <c r="A310" s="27">
        <v>3501</v>
      </c>
    </row>
    <row r="311" spans="1:1" x14ac:dyDescent="0.25">
      <c r="A311" s="27">
        <v>3502</v>
      </c>
    </row>
    <row r="312" spans="1:1" x14ac:dyDescent="0.25">
      <c r="A312" s="27">
        <v>3504</v>
      </c>
    </row>
    <row r="313" spans="1:1" x14ac:dyDescent="0.25">
      <c r="A313" s="27">
        <v>3505</v>
      </c>
    </row>
    <row r="314" spans="1:1" x14ac:dyDescent="0.25">
      <c r="A314" s="27">
        <v>3506</v>
      </c>
    </row>
    <row r="315" spans="1:1" x14ac:dyDescent="0.25">
      <c r="A315" s="27">
        <v>3507</v>
      </c>
    </row>
    <row r="316" spans="1:1" x14ac:dyDescent="0.25">
      <c r="A316" s="27">
        <v>3508</v>
      </c>
    </row>
    <row r="317" spans="1:1" x14ac:dyDescent="0.25">
      <c r="A317" s="27">
        <v>3511</v>
      </c>
    </row>
    <row r="318" spans="1:1" x14ac:dyDescent="0.25">
      <c r="A318" s="27">
        <v>3513</v>
      </c>
    </row>
    <row r="319" spans="1:1" x14ac:dyDescent="0.25">
      <c r="A319" s="27">
        <v>3514</v>
      </c>
    </row>
    <row r="320" spans="1:1" x14ac:dyDescent="0.25">
      <c r="A320" s="27">
        <v>3515</v>
      </c>
    </row>
    <row r="321" spans="1:1" x14ac:dyDescent="0.25">
      <c r="A321" s="27">
        <v>3521</v>
      </c>
    </row>
    <row r="322" spans="1:1" x14ac:dyDescent="0.25">
      <c r="A322" s="27">
        <v>3526</v>
      </c>
    </row>
    <row r="323" spans="1:1" x14ac:dyDescent="0.25">
      <c r="A323" s="27">
        <v>3528</v>
      </c>
    </row>
    <row r="324" spans="1:1" x14ac:dyDescent="0.25">
      <c r="A324" s="27">
        <v>3532</v>
      </c>
    </row>
    <row r="325" spans="1:1" x14ac:dyDescent="0.25">
      <c r="A325" s="27">
        <v>3533</v>
      </c>
    </row>
    <row r="326" spans="1:1" x14ac:dyDescent="0.25">
      <c r="A326" s="27">
        <v>3535</v>
      </c>
    </row>
    <row r="327" spans="1:1" x14ac:dyDescent="0.25">
      <c r="A327" s="27">
        <v>3539</v>
      </c>
    </row>
    <row r="328" spans="1:1" x14ac:dyDescent="0.25">
      <c r="A328" s="27">
        <v>3542</v>
      </c>
    </row>
    <row r="329" spans="1:1" x14ac:dyDescent="0.25">
      <c r="A329" s="27">
        <v>3549</v>
      </c>
    </row>
    <row r="330" spans="1:1" x14ac:dyDescent="0.25">
      <c r="A330" s="27">
        <v>3553</v>
      </c>
    </row>
    <row r="331" spans="1:1" x14ac:dyDescent="0.25">
      <c r="A331" s="27">
        <v>3556</v>
      </c>
    </row>
    <row r="332" spans="1:1" x14ac:dyDescent="0.25">
      <c r="A332" s="27">
        <v>3557</v>
      </c>
    </row>
    <row r="333" spans="1:1" x14ac:dyDescent="0.25">
      <c r="A333" s="27">
        <v>3574</v>
      </c>
    </row>
    <row r="334" spans="1:1" x14ac:dyDescent="0.25">
      <c r="A334" s="27">
        <v>3576</v>
      </c>
    </row>
    <row r="335" spans="1:1" x14ac:dyDescent="0.25">
      <c r="A335" s="27">
        <v>3585</v>
      </c>
    </row>
    <row r="336" spans="1:1" x14ac:dyDescent="0.25">
      <c r="A336" s="27">
        <v>3590</v>
      </c>
    </row>
    <row r="337" spans="1:1" x14ac:dyDescent="0.25">
      <c r="A337" s="27">
        <v>3592</v>
      </c>
    </row>
    <row r="338" spans="1:1" x14ac:dyDescent="0.25">
      <c r="A338" s="27">
        <v>3593</v>
      </c>
    </row>
    <row r="339" spans="1:1" x14ac:dyDescent="0.25">
      <c r="A339" s="27">
        <v>3594</v>
      </c>
    </row>
    <row r="340" spans="1:1" x14ac:dyDescent="0.25">
      <c r="A340" s="27">
        <v>3600</v>
      </c>
    </row>
    <row r="341" spans="1:1" x14ac:dyDescent="0.25">
      <c r="A341" s="27">
        <v>3603</v>
      </c>
    </row>
    <row r="342" spans="1:1" x14ac:dyDescent="0.25">
      <c r="A342" s="27">
        <v>3607</v>
      </c>
    </row>
    <row r="343" spans="1:1" x14ac:dyDescent="0.25">
      <c r="A343" s="27">
        <v>3618</v>
      </c>
    </row>
    <row r="344" spans="1:1" x14ac:dyDescent="0.25">
      <c r="A344" s="27">
        <v>3620</v>
      </c>
    </row>
    <row r="345" spans="1:1" x14ac:dyDescent="0.25">
      <c r="A345" s="27">
        <v>3623</v>
      </c>
    </row>
    <row r="346" spans="1:1" x14ac:dyDescent="0.25">
      <c r="A346" s="27">
        <v>3624</v>
      </c>
    </row>
    <row r="347" spans="1:1" x14ac:dyDescent="0.25">
      <c r="A347" s="27">
        <v>3626</v>
      </c>
    </row>
    <row r="348" spans="1:1" x14ac:dyDescent="0.25">
      <c r="A348" s="27">
        <v>3631</v>
      </c>
    </row>
    <row r="349" spans="1:1" x14ac:dyDescent="0.25">
      <c r="A349" s="27">
        <v>3632</v>
      </c>
    </row>
    <row r="350" spans="1:1" x14ac:dyDescent="0.25">
      <c r="A350" s="27">
        <v>3635</v>
      </c>
    </row>
    <row r="351" spans="1:1" x14ac:dyDescent="0.25">
      <c r="A351" s="27">
        <v>3637</v>
      </c>
    </row>
    <row r="352" spans="1:1" x14ac:dyDescent="0.25">
      <c r="A352" s="27">
        <v>3642</v>
      </c>
    </row>
    <row r="353" spans="1:1" x14ac:dyDescent="0.25">
      <c r="A353" s="27">
        <v>3645</v>
      </c>
    </row>
    <row r="354" spans="1:1" x14ac:dyDescent="0.25">
      <c r="A354" s="27">
        <v>3647</v>
      </c>
    </row>
    <row r="355" spans="1:1" x14ac:dyDescent="0.25">
      <c r="A355" s="27">
        <v>3683</v>
      </c>
    </row>
    <row r="356" spans="1:1" x14ac:dyDescent="0.25">
      <c r="A356" s="27">
        <v>3709</v>
      </c>
    </row>
    <row r="357" spans="1:1" x14ac:dyDescent="0.25">
      <c r="A357" s="27">
        <v>3711</v>
      </c>
    </row>
    <row r="358" spans="1:1" x14ac:dyDescent="0.25">
      <c r="A358" s="27">
        <v>3719</v>
      </c>
    </row>
    <row r="359" spans="1:1" x14ac:dyDescent="0.25">
      <c r="A359" s="27">
        <v>3720</v>
      </c>
    </row>
    <row r="360" spans="1:1" x14ac:dyDescent="0.25">
      <c r="A360" s="27">
        <v>3723</v>
      </c>
    </row>
    <row r="361" spans="1:1" x14ac:dyDescent="0.25">
      <c r="A361" s="27">
        <v>3725</v>
      </c>
    </row>
    <row r="362" spans="1:1" x14ac:dyDescent="0.25">
      <c r="A362" s="27">
        <v>3733</v>
      </c>
    </row>
    <row r="363" spans="1:1" x14ac:dyDescent="0.25">
      <c r="A363" s="27">
        <v>3735</v>
      </c>
    </row>
    <row r="364" spans="1:1" x14ac:dyDescent="0.25">
      <c r="A364" s="27">
        <v>3738</v>
      </c>
    </row>
    <row r="365" spans="1:1" x14ac:dyDescent="0.25">
      <c r="A365" s="27">
        <v>3753</v>
      </c>
    </row>
    <row r="366" spans="1:1" x14ac:dyDescent="0.25">
      <c r="A366" s="27">
        <v>3757</v>
      </c>
    </row>
    <row r="367" spans="1:1" x14ac:dyDescent="0.25">
      <c r="A367" s="27">
        <v>3758</v>
      </c>
    </row>
    <row r="368" spans="1:1" x14ac:dyDescent="0.25">
      <c r="A368" s="27">
        <v>3760</v>
      </c>
    </row>
    <row r="369" spans="1:1" x14ac:dyDescent="0.25">
      <c r="A369" s="27">
        <v>3761</v>
      </c>
    </row>
    <row r="370" spans="1:1" x14ac:dyDescent="0.25">
      <c r="A370" s="27">
        <v>3764</v>
      </c>
    </row>
    <row r="371" spans="1:1" x14ac:dyDescent="0.25">
      <c r="A371" s="27">
        <v>3773</v>
      </c>
    </row>
    <row r="372" spans="1:1" x14ac:dyDescent="0.25">
      <c r="A372" s="27">
        <v>3783</v>
      </c>
    </row>
    <row r="373" spans="1:1" x14ac:dyDescent="0.25">
      <c r="A373" s="27">
        <v>3798</v>
      </c>
    </row>
    <row r="374" spans="1:1" x14ac:dyDescent="0.25">
      <c r="A374" s="27">
        <v>3816</v>
      </c>
    </row>
    <row r="375" spans="1:1" x14ac:dyDescent="0.25">
      <c r="A375" s="27">
        <v>3824</v>
      </c>
    </row>
    <row r="376" spans="1:1" x14ac:dyDescent="0.25">
      <c r="A376" s="27">
        <v>3826</v>
      </c>
    </row>
    <row r="377" spans="1:1" x14ac:dyDescent="0.25">
      <c r="A377" s="27">
        <v>3832</v>
      </c>
    </row>
    <row r="378" spans="1:1" x14ac:dyDescent="0.25">
      <c r="A378" s="27">
        <v>3835</v>
      </c>
    </row>
    <row r="379" spans="1:1" x14ac:dyDescent="0.25">
      <c r="A379" s="27">
        <v>3838</v>
      </c>
    </row>
    <row r="380" spans="1:1" x14ac:dyDescent="0.25">
      <c r="A380" s="27">
        <v>3841</v>
      </c>
    </row>
    <row r="381" spans="1:1" x14ac:dyDescent="0.25">
      <c r="A381" s="27">
        <v>3846</v>
      </c>
    </row>
    <row r="382" spans="1:1" x14ac:dyDescent="0.25">
      <c r="A382" s="27">
        <v>3848</v>
      </c>
    </row>
    <row r="383" spans="1:1" x14ac:dyDescent="0.25">
      <c r="A383" s="27">
        <v>3851</v>
      </c>
    </row>
    <row r="384" spans="1:1" x14ac:dyDescent="0.25">
      <c r="A384" s="27">
        <v>3853</v>
      </c>
    </row>
    <row r="385" spans="1:1" x14ac:dyDescent="0.25">
      <c r="A385" s="27">
        <v>3861</v>
      </c>
    </row>
    <row r="386" spans="1:1" x14ac:dyDescent="0.25">
      <c r="A386" s="27">
        <v>3865</v>
      </c>
    </row>
    <row r="387" spans="1:1" x14ac:dyDescent="0.25">
      <c r="A387" s="27">
        <v>3896</v>
      </c>
    </row>
    <row r="388" spans="1:1" x14ac:dyDescent="0.25">
      <c r="A388" s="27">
        <v>3903</v>
      </c>
    </row>
    <row r="389" spans="1:1" x14ac:dyDescent="0.25">
      <c r="A389" s="27">
        <v>3906</v>
      </c>
    </row>
    <row r="390" spans="1:1" x14ac:dyDescent="0.25">
      <c r="A390" s="27">
        <v>3924</v>
      </c>
    </row>
    <row r="391" spans="1:1" x14ac:dyDescent="0.25">
      <c r="A391" s="27">
        <v>3938</v>
      </c>
    </row>
    <row r="392" spans="1:1" x14ac:dyDescent="0.25">
      <c r="A392" s="27">
        <v>3941</v>
      </c>
    </row>
    <row r="393" spans="1:1" x14ac:dyDescent="0.25">
      <c r="A393" s="27">
        <v>3954</v>
      </c>
    </row>
    <row r="394" spans="1:1" x14ac:dyDescent="0.25">
      <c r="A394" s="27">
        <v>3962</v>
      </c>
    </row>
    <row r="395" spans="1:1" x14ac:dyDescent="0.25">
      <c r="A395" s="27">
        <v>3978</v>
      </c>
    </row>
    <row r="396" spans="1:1" x14ac:dyDescent="0.25">
      <c r="A396" s="27">
        <v>3995</v>
      </c>
    </row>
    <row r="397" spans="1:1" ht="12.75" x14ac:dyDescent="0.2">
      <c r="A397" s="55"/>
    </row>
    <row r="398" spans="1:1" ht="12.75" x14ac:dyDescent="0.2">
      <c r="A398" s="55"/>
    </row>
    <row r="399" spans="1:1" ht="12.75" x14ac:dyDescent="0.2">
      <c r="A399" s="55"/>
    </row>
    <row r="400" spans="1:1" ht="12.75" x14ac:dyDescent="0.2">
      <c r="A400" s="55"/>
    </row>
    <row r="401" spans="1:1" ht="12.75" x14ac:dyDescent="0.2">
      <c r="A401" s="55"/>
    </row>
    <row r="402" spans="1:1" ht="12.75" x14ac:dyDescent="0.2">
      <c r="A402" s="55"/>
    </row>
    <row r="403" spans="1:1" ht="12.75" x14ac:dyDescent="0.2">
      <c r="A403" s="55"/>
    </row>
    <row r="404" spans="1:1" ht="12.75" x14ac:dyDescent="0.2">
      <c r="A404" s="55"/>
    </row>
    <row r="405" spans="1:1" ht="12.75" x14ac:dyDescent="0.2">
      <c r="A405" s="55"/>
    </row>
    <row r="406" spans="1:1" ht="12.75" x14ac:dyDescent="0.2">
      <c r="A406" s="55"/>
    </row>
    <row r="407" spans="1:1" ht="12.75" x14ac:dyDescent="0.2">
      <c r="A407" s="55"/>
    </row>
    <row r="408" spans="1:1" ht="12.75" x14ac:dyDescent="0.2">
      <c r="A408" s="55"/>
    </row>
    <row r="409" spans="1:1" ht="12.75" x14ac:dyDescent="0.2">
      <c r="A409" s="55"/>
    </row>
    <row r="410" spans="1:1" ht="12.75" x14ac:dyDescent="0.2">
      <c r="A410" s="55"/>
    </row>
    <row r="411" spans="1:1" ht="12.75" x14ac:dyDescent="0.2">
      <c r="A411" s="55"/>
    </row>
    <row r="412" spans="1:1" ht="12.75" x14ac:dyDescent="0.2">
      <c r="A412" s="55"/>
    </row>
    <row r="413" spans="1:1" ht="12.75" x14ac:dyDescent="0.2">
      <c r="A413" s="55"/>
    </row>
    <row r="414" spans="1:1" ht="12.75" x14ac:dyDescent="0.2">
      <c r="A414" s="55"/>
    </row>
    <row r="415" spans="1:1" ht="12.75" x14ac:dyDescent="0.2">
      <c r="A415" s="55"/>
    </row>
    <row r="416" spans="1:1" ht="12.75" x14ac:dyDescent="0.2">
      <c r="A416" s="55"/>
    </row>
    <row r="417" spans="1:1" ht="12.75" x14ac:dyDescent="0.2">
      <c r="A417" s="55"/>
    </row>
    <row r="418" spans="1:1" ht="12.75" x14ac:dyDescent="0.2">
      <c r="A418" s="55"/>
    </row>
    <row r="419" spans="1:1" ht="12.75" x14ac:dyDescent="0.2">
      <c r="A419" s="55"/>
    </row>
    <row r="420" spans="1:1" ht="12.75" x14ac:dyDescent="0.2">
      <c r="A420" s="55"/>
    </row>
    <row r="421" spans="1:1" ht="12.75" x14ac:dyDescent="0.2">
      <c r="A421" s="55"/>
    </row>
    <row r="422" spans="1:1" ht="12.75" x14ac:dyDescent="0.2">
      <c r="A422" s="55"/>
    </row>
    <row r="423" spans="1:1" ht="12.75" x14ac:dyDescent="0.2">
      <c r="A423" s="55"/>
    </row>
    <row r="424" spans="1:1" ht="12.75" x14ac:dyDescent="0.2">
      <c r="A424" s="55"/>
    </row>
    <row r="425" spans="1:1" ht="12.75" x14ac:dyDescent="0.2">
      <c r="A425" s="55"/>
    </row>
    <row r="426" spans="1:1" ht="12.75" x14ac:dyDescent="0.2">
      <c r="A426" s="55"/>
    </row>
    <row r="427" spans="1:1" ht="12.75" x14ac:dyDescent="0.2">
      <c r="A427" s="55"/>
    </row>
    <row r="428" spans="1:1" ht="12.75" x14ac:dyDescent="0.2">
      <c r="A428" s="55"/>
    </row>
    <row r="429" spans="1:1" ht="12.75" x14ac:dyDescent="0.2">
      <c r="A429" s="55"/>
    </row>
    <row r="430" spans="1:1" ht="12.75" x14ac:dyDescent="0.2">
      <c r="A430" s="55"/>
    </row>
    <row r="431" spans="1:1" ht="12.75" x14ac:dyDescent="0.2">
      <c r="A431" s="55"/>
    </row>
    <row r="432" spans="1:1" ht="12.75" x14ac:dyDescent="0.2">
      <c r="A432" s="55"/>
    </row>
    <row r="433" spans="1:1" ht="12.75" x14ac:dyDescent="0.2">
      <c r="A433" s="55"/>
    </row>
    <row r="434" spans="1:1" ht="12.75" x14ac:dyDescent="0.2">
      <c r="A434" s="55"/>
    </row>
    <row r="435" spans="1:1" ht="12.75" x14ac:dyDescent="0.2">
      <c r="A435" s="55"/>
    </row>
    <row r="436" spans="1:1" ht="12.75" x14ac:dyDescent="0.2">
      <c r="A436" s="55"/>
    </row>
    <row r="437" spans="1:1" ht="12.75" x14ac:dyDescent="0.2">
      <c r="A437" s="55"/>
    </row>
    <row r="438" spans="1:1" ht="12.75" x14ac:dyDescent="0.2">
      <c r="A438" s="55"/>
    </row>
    <row r="439" spans="1:1" ht="12.75" x14ac:dyDescent="0.2">
      <c r="A439" s="55"/>
    </row>
    <row r="440" spans="1:1" ht="12.75" x14ac:dyDescent="0.2">
      <c r="A440" s="55"/>
    </row>
    <row r="441" spans="1:1" ht="12.75" x14ac:dyDescent="0.2">
      <c r="A441" s="55"/>
    </row>
    <row r="442" spans="1:1" ht="12.75" x14ac:dyDescent="0.2">
      <c r="A442" s="55"/>
    </row>
    <row r="443" spans="1:1" ht="12.75" x14ac:dyDescent="0.2">
      <c r="A443" s="55"/>
    </row>
    <row r="444" spans="1:1" ht="12.75" x14ac:dyDescent="0.2">
      <c r="A444" s="55"/>
    </row>
    <row r="445" spans="1:1" ht="12.75" x14ac:dyDescent="0.2">
      <c r="A445" s="55"/>
    </row>
    <row r="446" spans="1:1" ht="12.75" x14ac:dyDescent="0.2">
      <c r="A446" s="55"/>
    </row>
    <row r="447" spans="1:1" ht="12.75" x14ac:dyDescent="0.2">
      <c r="A447" s="55"/>
    </row>
    <row r="448" spans="1:1" ht="12.75" x14ac:dyDescent="0.2">
      <c r="A448" s="55"/>
    </row>
    <row r="449" spans="1:1" ht="12.75" x14ac:dyDescent="0.2">
      <c r="A449" s="55"/>
    </row>
    <row r="450" spans="1:1" ht="12.75" x14ac:dyDescent="0.2">
      <c r="A450" s="55"/>
    </row>
    <row r="451" spans="1:1" ht="12.75" x14ac:dyDescent="0.2">
      <c r="A451" s="55"/>
    </row>
    <row r="452" spans="1:1" ht="12.75" x14ac:dyDescent="0.2">
      <c r="A452" s="55"/>
    </row>
    <row r="453" spans="1:1" ht="12.75" x14ac:dyDescent="0.2">
      <c r="A453" s="55"/>
    </row>
    <row r="454" spans="1:1" ht="12.75" x14ac:dyDescent="0.2">
      <c r="A454" s="55"/>
    </row>
    <row r="455" spans="1:1" ht="12.75" x14ac:dyDescent="0.2">
      <c r="A455" s="55"/>
    </row>
    <row r="456" spans="1:1" ht="12.75" x14ac:dyDescent="0.2">
      <c r="A456" s="55"/>
    </row>
    <row r="457" spans="1:1" ht="12.75" x14ac:dyDescent="0.2">
      <c r="A457" s="55"/>
    </row>
    <row r="458" spans="1:1" ht="12.75" x14ac:dyDescent="0.2">
      <c r="A458" s="55"/>
    </row>
    <row r="459" spans="1:1" ht="12.75" x14ac:dyDescent="0.2">
      <c r="A459" s="55"/>
    </row>
    <row r="460" spans="1:1" ht="12.75" x14ac:dyDescent="0.2">
      <c r="A460" s="55"/>
    </row>
    <row r="461" spans="1:1" ht="12.75" x14ac:dyDescent="0.2">
      <c r="A461" s="55"/>
    </row>
    <row r="462" spans="1:1" ht="12.75" x14ac:dyDescent="0.2">
      <c r="A462" s="55"/>
    </row>
    <row r="463" spans="1:1" ht="12.75" x14ac:dyDescent="0.2">
      <c r="A463" s="55"/>
    </row>
    <row r="464" spans="1:1" ht="12.75" x14ac:dyDescent="0.2">
      <c r="A464" s="55"/>
    </row>
    <row r="465" spans="1:1" ht="12.75" x14ac:dyDescent="0.2">
      <c r="A465" s="55"/>
    </row>
    <row r="466" spans="1:1" ht="12.75" x14ac:dyDescent="0.2">
      <c r="A466" s="55"/>
    </row>
    <row r="467" spans="1:1" ht="12.75" x14ac:dyDescent="0.2">
      <c r="A467" s="55"/>
    </row>
    <row r="468" spans="1:1" ht="12.75" x14ac:dyDescent="0.2">
      <c r="A468" s="55"/>
    </row>
    <row r="469" spans="1:1" ht="12.75" x14ac:dyDescent="0.2">
      <c r="A469" s="55"/>
    </row>
    <row r="470" spans="1:1" ht="12.75" x14ac:dyDescent="0.2">
      <c r="A470" s="55"/>
    </row>
    <row r="471" spans="1:1" ht="12.75" x14ac:dyDescent="0.2">
      <c r="A471" s="55"/>
    </row>
    <row r="472" spans="1:1" ht="12.75" x14ac:dyDescent="0.2">
      <c r="A472" s="55"/>
    </row>
    <row r="473" spans="1:1" ht="12.75" x14ac:dyDescent="0.2">
      <c r="A473" s="55"/>
    </row>
    <row r="474" spans="1:1" ht="12.75" x14ac:dyDescent="0.2">
      <c r="A474" s="55"/>
    </row>
    <row r="475" spans="1:1" ht="12.75" x14ac:dyDescent="0.2">
      <c r="A475" s="55"/>
    </row>
    <row r="476" spans="1:1" ht="12.75" x14ac:dyDescent="0.2">
      <c r="A476" s="55"/>
    </row>
    <row r="477" spans="1:1" ht="12.75" x14ac:dyDescent="0.2">
      <c r="A477" s="55"/>
    </row>
    <row r="478" spans="1:1" ht="12.75" x14ac:dyDescent="0.2">
      <c r="A478" s="55"/>
    </row>
    <row r="479" spans="1:1" ht="12.75" x14ac:dyDescent="0.2">
      <c r="A479" s="55"/>
    </row>
    <row r="480" spans="1:1" ht="12.75" x14ac:dyDescent="0.2">
      <c r="A480" s="55"/>
    </row>
    <row r="481" spans="1:1" ht="12.75" x14ac:dyDescent="0.2">
      <c r="A481" s="55"/>
    </row>
    <row r="482" spans="1:1" ht="12.75" x14ac:dyDescent="0.2">
      <c r="A482" s="55"/>
    </row>
    <row r="483" spans="1:1" ht="12.75" x14ac:dyDescent="0.2">
      <c r="A483" s="55"/>
    </row>
    <row r="484" spans="1:1" ht="12.75" x14ac:dyDescent="0.2">
      <c r="A484" s="55"/>
    </row>
    <row r="485" spans="1:1" ht="12.75" x14ac:dyDescent="0.2">
      <c r="A485" s="55"/>
    </row>
    <row r="486" spans="1:1" ht="12.75" x14ac:dyDescent="0.2">
      <c r="A486" s="55"/>
    </row>
    <row r="487" spans="1:1" ht="12.75" x14ac:dyDescent="0.2">
      <c r="A487" s="55"/>
    </row>
    <row r="488" spans="1:1" ht="12.75" x14ac:dyDescent="0.2">
      <c r="A488" s="55"/>
    </row>
    <row r="489" spans="1:1" ht="12.75" x14ac:dyDescent="0.2">
      <c r="A489" s="55"/>
    </row>
    <row r="490" spans="1:1" ht="12.75" x14ac:dyDescent="0.2">
      <c r="A490" s="55"/>
    </row>
    <row r="491" spans="1:1" ht="12.75" x14ac:dyDescent="0.2">
      <c r="A491" s="55"/>
    </row>
    <row r="492" spans="1:1" ht="12.75" x14ac:dyDescent="0.2">
      <c r="A492" s="55"/>
    </row>
    <row r="493" spans="1:1" ht="12.75" x14ac:dyDescent="0.2">
      <c r="A493" s="55"/>
    </row>
    <row r="494" spans="1:1" ht="12.75" x14ac:dyDescent="0.2">
      <c r="A494" s="55"/>
    </row>
    <row r="495" spans="1:1" ht="12.75" x14ac:dyDescent="0.2">
      <c r="A495" s="55"/>
    </row>
    <row r="496" spans="1:1" ht="12.75" x14ac:dyDescent="0.2">
      <c r="A496" s="55"/>
    </row>
    <row r="497" spans="1:1" ht="12.75" x14ac:dyDescent="0.2">
      <c r="A497" s="55"/>
    </row>
    <row r="498" spans="1:1" ht="12.75" x14ac:dyDescent="0.2">
      <c r="A498" s="55"/>
    </row>
    <row r="499" spans="1:1" ht="12.75" x14ac:dyDescent="0.2">
      <c r="A499" s="55"/>
    </row>
    <row r="500" spans="1:1" ht="12.75" x14ac:dyDescent="0.2">
      <c r="A500" s="55"/>
    </row>
    <row r="501" spans="1:1" ht="12.75" x14ac:dyDescent="0.2">
      <c r="A501" s="55"/>
    </row>
    <row r="502" spans="1:1" ht="12.75" x14ac:dyDescent="0.2">
      <c r="A502" s="55"/>
    </row>
    <row r="503" spans="1:1" ht="12.75" x14ac:dyDescent="0.2">
      <c r="A503" s="55"/>
    </row>
    <row r="504" spans="1:1" ht="12.75" x14ac:dyDescent="0.2">
      <c r="A504" s="55"/>
    </row>
    <row r="505" spans="1:1" ht="12.75" x14ac:dyDescent="0.2">
      <c r="A505" s="55"/>
    </row>
    <row r="506" spans="1:1" ht="12.75" x14ac:dyDescent="0.2">
      <c r="A506" s="55"/>
    </row>
    <row r="507" spans="1:1" ht="12.75" x14ac:dyDescent="0.2">
      <c r="A507" s="55"/>
    </row>
    <row r="508" spans="1:1" ht="12.75" x14ac:dyDescent="0.2">
      <c r="A508" s="55"/>
    </row>
    <row r="509" spans="1:1" ht="12.75" x14ac:dyDescent="0.2">
      <c r="A509" s="55"/>
    </row>
    <row r="510" spans="1:1" ht="12.75" x14ac:dyDescent="0.2">
      <c r="A510" s="55"/>
    </row>
    <row r="511" spans="1:1" ht="12.75" x14ac:dyDescent="0.2">
      <c r="A511" s="55"/>
    </row>
    <row r="512" spans="1:1" ht="12.75" x14ac:dyDescent="0.2">
      <c r="A512" s="55"/>
    </row>
    <row r="513" spans="1:1" ht="12.75" x14ac:dyDescent="0.2">
      <c r="A513" s="55"/>
    </row>
    <row r="514" spans="1:1" ht="12.75" x14ac:dyDescent="0.2">
      <c r="A514" s="55"/>
    </row>
    <row r="515" spans="1:1" ht="12.75" x14ac:dyDescent="0.2">
      <c r="A515" s="55"/>
    </row>
    <row r="516" spans="1:1" ht="12.75" x14ac:dyDescent="0.2">
      <c r="A516" s="55"/>
    </row>
    <row r="517" spans="1:1" ht="12.75" x14ac:dyDescent="0.2">
      <c r="A517" s="55"/>
    </row>
    <row r="518" spans="1:1" ht="12.75" x14ac:dyDescent="0.2">
      <c r="A518" s="55"/>
    </row>
    <row r="519" spans="1:1" ht="12.75" x14ac:dyDescent="0.2">
      <c r="A519" s="55"/>
    </row>
    <row r="520" spans="1:1" ht="12.75" x14ac:dyDescent="0.2">
      <c r="A520" s="55"/>
    </row>
    <row r="521" spans="1:1" ht="12.75" x14ac:dyDescent="0.2">
      <c r="A521" s="55"/>
    </row>
    <row r="522" spans="1:1" ht="12.75" x14ac:dyDescent="0.2">
      <c r="A522" s="55"/>
    </row>
    <row r="523" spans="1:1" ht="12.75" x14ac:dyDescent="0.2">
      <c r="A523" s="55"/>
    </row>
    <row r="524" spans="1:1" ht="12.75" x14ac:dyDescent="0.2">
      <c r="A524" s="55"/>
    </row>
    <row r="525" spans="1:1" ht="12.75" x14ac:dyDescent="0.2">
      <c r="A525" s="55"/>
    </row>
    <row r="526" spans="1:1" ht="12.75" x14ac:dyDescent="0.2">
      <c r="A526" s="55"/>
    </row>
    <row r="527" spans="1:1" ht="12.75" x14ac:dyDescent="0.2">
      <c r="A527" s="55"/>
    </row>
    <row r="528" spans="1:1" ht="12.75" x14ac:dyDescent="0.2">
      <c r="A528" s="55"/>
    </row>
    <row r="529" spans="1:1" ht="12.75" x14ac:dyDescent="0.2">
      <c r="A529" s="55"/>
    </row>
    <row r="530" spans="1:1" ht="12.75" x14ac:dyDescent="0.2">
      <c r="A530" s="55"/>
    </row>
    <row r="531" spans="1:1" ht="12.75" x14ac:dyDescent="0.2">
      <c r="A531" s="55"/>
    </row>
    <row r="532" spans="1:1" ht="12.75" x14ac:dyDescent="0.2">
      <c r="A532" s="55"/>
    </row>
    <row r="533" spans="1:1" ht="12.75" x14ac:dyDescent="0.2">
      <c r="A533" s="55"/>
    </row>
    <row r="534" spans="1:1" ht="12.75" x14ac:dyDescent="0.2">
      <c r="A534" s="55"/>
    </row>
    <row r="535" spans="1:1" ht="12.75" x14ac:dyDescent="0.2">
      <c r="A535" s="55"/>
    </row>
    <row r="536" spans="1:1" ht="12.75" x14ac:dyDescent="0.2">
      <c r="A536" s="55"/>
    </row>
    <row r="537" spans="1:1" ht="12.75" x14ac:dyDescent="0.2">
      <c r="A537" s="55"/>
    </row>
    <row r="538" spans="1:1" ht="12.75" x14ac:dyDescent="0.2">
      <c r="A538" s="55"/>
    </row>
    <row r="539" spans="1:1" ht="12.75" x14ac:dyDescent="0.2">
      <c r="A539" s="55"/>
    </row>
    <row r="540" spans="1:1" ht="12.75" x14ac:dyDescent="0.2">
      <c r="A540" s="55"/>
    </row>
    <row r="541" spans="1:1" ht="12.75" x14ac:dyDescent="0.2">
      <c r="A541" s="55"/>
    </row>
    <row r="542" spans="1:1" ht="12.75" x14ac:dyDescent="0.2">
      <c r="A542" s="55"/>
    </row>
    <row r="543" spans="1:1" ht="12.75" x14ac:dyDescent="0.2">
      <c r="A543" s="55"/>
    </row>
    <row r="544" spans="1:1" ht="12.75" x14ac:dyDescent="0.2">
      <c r="A544" s="55"/>
    </row>
    <row r="545" spans="1:1" ht="12.75" x14ac:dyDescent="0.2">
      <c r="A545" s="55"/>
    </row>
    <row r="546" spans="1:1" ht="12.75" x14ac:dyDescent="0.2">
      <c r="A546" s="55"/>
    </row>
    <row r="547" spans="1:1" ht="12.75" x14ac:dyDescent="0.2">
      <c r="A547" s="55"/>
    </row>
    <row r="548" spans="1:1" ht="12.75" x14ac:dyDescent="0.2">
      <c r="A548" s="55"/>
    </row>
    <row r="549" spans="1:1" ht="12.75" x14ac:dyDescent="0.2">
      <c r="A549" s="55"/>
    </row>
    <row r="550" spans="1:1" ht="12.75" x14ac:dyDescent="0.2">
      <c r="A550" s="55"/>
    </row>
    <row r="551" spans="1:1" ht="12.75" x14ac:dyDescent="0.2">
      <c r="A551" s="55"/>
    </row>
    <row r="552" spans="1:1" ht="12.75" x14ac:dyDescent="0.2">
      <c r="A552" s="55"/>
    </row>
    <row r="553" spans="1:1" ht="12.75" x14ac:dyDescent="0.2">
      <c r="A553" s="55"/>
    </row>
    <row r="554" spans="1:1" ht="12.75" x14ac:dyDescent="0.2">
      <c r="A554" s="55"/>
    </row>
    <row r="555" spans="1:1" ht="12.75" x14ac:dyDescent="0.2">
      <c r="A555" s="55"/>
    </row>
    <row r="556" spans="1:1" ht="12.75" x14ac:dyDescent="0.2">
      <c r="A556" s="55"/>
    </row>
    <row r="557" spans="1:1" ht="12.75" x14ac:dyDescent="0.2">
      <c r="A557" s="55"/>
    </row>
    <row r="558" spans="1:1" ht="12.75" x14ac:dyDescent="0.2">
      <c r="A558" s="55"/>
    </row>
    <row r="559" spans="1:1" ht="12.75" x14ac:dyDescent="0.2">
      <c r="A559" s="55"/>
    </row>
    <row r="560" spans="1:1" ht="12.75" x14ac:dyDescent="0.2">
      <c r="A560" s="55"/>
    </row>
    <row r="561" spans="1:1" ht="12.75" x14ac:dyDescent="0.2">
      <c r="A561" s="55"/>
    </row>
    <row r="562" spans="1:1" ht="12.75" x14ac:dyDescent="0.2">
      <c r="A562" s="55"/>
    </row>
    <row r="563" spans="1:1" ht="12.75" x14ac:dyDescent="0.2">
      <c r="A563" s="55"/>
    </row>
    <row r="564" spans="1:1" ht="12.75" x14ac:dyDescent="0.2">
      <c r="A564" s="55"/>
    </row>
    <row r="565" spans="1:1" ht="12.75" x14ac:dyDescent="0.2">
      <c r="A565" s="55"/>
    </row>
    <row r="566" spans="1:1" ht="12.75" x14ac:dyDescent="0.2">
      <c r="A566" s="55"/>
    </row>
    <row r="567" spans="1:1" ht="12.75" x14ac:dyDescent="0.2">
      <c r="A567" s="55"/>
    </row>
    <row r="568" spans="1:1" ht="12.75" x14ac:dyDescent="0.2">
      <c r="A568" s="55"/>
    </row>
    <row r="569" spans="1:1" ht="12.75" x14ac:dyDescent="0.2">
      <c r="A569" s="55"/>
    </row>
    <row r="570" spans="1:1" ht="12.75" x14ac:dyDescent="0.2">
      <c r="A570" s="55"/>
    </row>
    <row r="571" spans="1:1" ht="12.75" x14ac:dyDescent="0.2">
      <c r="A571" s="55"/>
    </row>
    <row r="572" spans="1:1" ht="12.75" x14ac:dyDescent="0.2">
      <c r="A572" s="55"/>
    </row>
    <row r="573" spans="1:1" ht="12.75" x14ac:dyDescent="0.2">
      <c r="A573" s="55"/>
    </row>
    <row r="574" spans="1:1" ht="12.75" x14ac:dyDescent="0.2">
      <c r="A574" s="55"/>
    </row>
    <row r="575" spans="1:1" ht="12.75" x14ac:dyDescent="0.2">
      <c r="A575" s="55"/>
    </row>
    <row r="576" spans="1:1" ht="12.75" x14ac:dyDescent="0.2">
      <c r="A576" s="55"/>
    </row>
    <row r="577" spans="1:1" ht="12.75" x14ac:dyDescent="0.2">
      <c r="A577" s="55"/>
    </row>
    <row r="578" spans="1:1" ht="12.75" x14ac:dyDescent="0.2">
      <c r="A578" s="55"/>
    </row>
    <row r="579" spans="1:1" ht="12.75" x14ac:dyDescent="0.2">
      <c r="A579" s="55"/>
    </row>
    <row r="580" spans="1:1" ht="12.75" x14ac:dyDescent="0.2">
      <c r="A580" s="55"/>
    </row>
    <row r="581" spans="1:1" ht="12.75" x14ac:dyDescent="0.2">
      <c r="A581" s="55"/>
    </row>
    <row r="582" spans="1:1" ht="12.75" x14ac:dyDescent="0.2">
      <c r="A582" s="55"/>
    </row>
    <row r="583" spans="1:1" ht="12.75" x14ac:dyDescent="0.2">
      <c r="A583" s="55"/>
    </row>
    <row r="584" spans="1:1" ht="12.75" x14ac:dyDescent="0.2">
      <c r="A584" s="55"/>
    </row>
    <row r="585" spans="1:1" ht="12.75" x14ac:dyDescent="0.2">
      <c r="A585" s="55"/>
    </row>
    <row r="586" spans="1:1" ht="12.75" x14ac:dyDescent="0.2">
      <c r="A586" s="55"/>
    </row>
    <row r="587" spans="1:1" ht="12.75" x14ac:dyDescent="0.2">
      <c r="A587" s="55"/>
    </row>
    <row r="588" spans="1:1" ht="12.75" x14ac:dyDescent="0.2">
      <c r="A588" s="55"/>
    </row>
    <row r="589" spans="1:1" ht="12.75" x14ac:dyDescent="0.2">
      <c r="A589" s="55"/>
    </row>
    <row r="590" spans="1:1" ht="12.75" x14ac:dyDescent="0.2">
      <c r="A590" s="55"/>
    </row>
    <row r="591" spans="1:1" ht="12.75" x14ac:dyDescent="0.2">
      <c r="A591" s="55"/>
    </row>
    <row r="592" spans="1:1" ht="12.75" x14ac:dyDescent="0.2">
      <c r="A592" s="55"/>
    </row>
    <row r="593" spans="1:1" ht="12.75" x14ac:dyDescent="0.2">
      <c r="A593" s="55"/>
    </row>
    <row r="594" spans="1:1" ht="12.75" x14ac:dyDescent="0.2">
      <c r="A594" s="55"/>
    </row>
    <row r="595" spans="1:1" ht="12.75" x14ac:dyDescent="0.2">
      <c r="A595" s="55"/>
    </row>
    <row r="596" spans="1:1" ht="12.75" x14ac:dyDescent="0.2">
      <c r="A596" s="55"/>
    </row>
    <row r="597" spans="1:1" ht="12.75" x14ac:dyDescent="0.2">
      <c r="A597" s="55"/>
    </row>
    <row r="598" spans="1:1" ht="12.75" x14ac:dyDescent="0.2">
      <c r="A598" s="55"/>
    </row>
    <row r="599" spans="1:1" ht="12.75" x14ac:dyDescent="0.2">
      <c r="A599" s="55"/>
    </row>
    <row r="600" spans="1:1" ht="12.75" x14ac:dyDescent="0.2">
      <c r="A600" s="55"/>
    </row>
    <row r="601" spans="1:1" ht="12.75" x14ac:dyDescent="0.2">
      <c r="A601" s="55"/>
    </row>
    <row r="602" spans="1:1" ht="12.75" x14ac:dyDescent="0.2">
      <c r="A602" s="55"/>
    </row>
    <row r="603" spans="1:1" ht="12.75" x14ac:dyDescent="0.2">
      <c r="A603" s="55"/>
    </row>
    <row r="604" spans="1:1" ht="12.75" x14ac:dyDescent="0.2">
      <c r="A604" s="55"/>
    </row>
    <row r="605" spans="1:1" ht="12.75" x14ac:dyDescent="0.2">
      <c r="A605" s="55"/>
    </row>
    <row r="606" spans="1:1" ht="12.75" x14ac:dyDescent="0.2">
      <c r="A606" s="55"/>
    </row>
    <row r="607" spans="1:1" ht="12.75" x14ac:dyDescent="0.2">
      <c r="A607" s="55"/>
    </row>
    <row r="608" spans="1:1" ht="12.75" x14ac:dyDescent="0.2">
      <c r="A608" s="55"/>
    </row>
    <row r="609" spans="1:1" ht="12.75" x14ac:dyDescent="0.2">
      <c r="A609" s="55"/>
    </row>
    <row r="610" spans="1:1" ht="12.75" x14ac:dyDescent="0.2">
      <c r="A610" s="55"/>
    </row>
    <row r="611" spans="1:1" ht="12.75" x14ac:dyDescent="0.2">
      <c r="A611" s="55"/>
    </row>
    <row r="612" spans="1:1" ht="12.75" x14ac:dyDescent="0.2">
      <c r="A612" s="55"/>
    </row>
    <row r="613" spans="1:1" ht="12.75" x14ac:dyDescent="0.2">
      <c r="A613" s="55"/>
    </row>
    <row r="614" spans="1:1" ht="12.75" x14ac:dyDescent="0.2">
      <c r="A614" s="55"/>
    </row>
    <row r="615" spans="1:1" ht="12.75" x14ac:dyDescent="0.2">
      <c r="A615" s="55"/>
    </row>
    <row r="616" spans="1:1" ht="12.75" x14ac:dyDescent="0.2">
      <c r="A616" s="55"/>
    </row>
    <row r="617" spans="1:1" ht="12.75" x14ac:dyDescent="0.2">
      <c r="A617" s="55"/>
    </row>
    <row r="618" spans="1:1" ht="12.75" x14ac:dyDescent="0.2">
      <c r="A618" s="55"/>
    </row>
    <row r="619" spans="1:1" ht="12.75" x14ac:dyDescent="0.2">
      <c r="A619" s="55"/>
    </row>
    <row r="620" spans="1:1" ht="12.75" x14ac:dyDescent="0.2">
      <c r="A620" s="55"/>
    </row>
    <row r="621" spans="1:1" ht="12.75" x14ac:dyDescent="0.2">
      <c r="A621" s="55"/>
    </row>
    <row r="622" spans="1:1" ht="12.75" x14ac:dyDescent="0.2">
      <c r="A622" s="55"/>
    </row>
    <row r="623" spans="1:1" ht="12.75" x14ac:dyDescent="0.2">
      <c r="A623" s="55"/>
    </row>
    <row r="624" spans="1:1" ht="12.75" x14ac:dyDescent="0.2">
      <c r="A624" s="55"/>
    </row>
    <row r="625" spans="1:1" ht="12.75" x14ac:dyDescent="0.2">
      <c r="A625" s="55"/>
    </row>
    <row r="626" spans="1:1" ht="12.75" x14ac:dyDescent="0.2">
      <c r="A626" s="55"/>
    </row>
    <row r="627" spans="1:1" ht="12.75" x14ac:dyDescent="0.2">
      <c r="A627" s="55"/>
    </row>
    <row r="628" spans="1:1" ht="12.75" x14ac:dyDescent="0.2">
      <c r="A628" s="55"/>
    </row>
    <row r="629" spans="1:1" ht="12.75" x14ac:dyDescent="0.2">
      <c r="A629" s="55"/>
    </row>
    <row r="630" spans="1:1" ht="12.75" x14ac:dyDescent="0.2">
      <c r="A630" s="55"/>
    </row>
    <row r="631" spans="1:1" ht="12.75" x14ac:dyDescent="0.2">
      <c r="A631" s="5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N35" sqref="N35"/>
    </sheetView>
  </sheetViews>
  <sheetFormatPr defaultRowHeight="15" x14ac:dyDescent="0.25"/>
  <cols>
    <col min="1" max="1" width="4.42578125" style="57" customWidth="1"/>
    <col min="2" max="3" width="4.28515625" style="57" customWidth="1"/>
    <col min="4" max="16384" width="9.140625" style="57"/>
  </cols>
  <sheetData>
    <row r="1" spans="1:3" x14ac:dyDescent="0.25">
      <c r="A1" s="58" t="s">
        <v>354</v>
      </c>
    </row>
    <row r="2" spans="1:3" x14ac:dyDescent="0.25">
      <c r="B2" s="57" t="s">
        <v>342</v>
      </c>
    </row>
    <row r="3" spans="1:3" x14ac:dyDescent="0.25">
      <c r="C3" s="57" t="s">
        <v>345</v>
      </c>
    </row>
    <row r="4" spans="1:3" x14ac:dyDescent="0.25">
      <c r="C4" s="57" t="s">
        <v>343</v>
      </c>
    </row>
    <row r="5" spans="1:3" x14ac:dyDescent="0.25">
      <c r="C5" s="57" t="s">
        <v>364</v>
      </c>
    </row>
    <row r="6" spans="1:3" x14ac:dyDescent="0.25">
      <c r="C6" s="57" t="s">
        <v>349</v>
      </c>
    </row>
    <row r="8" spans="1:3" x14ac:dyDescent="0.25">
      <c r="B8" s="57" t="s">
        <v>344</v>
      </c>
    </row>
    <row r="9" spans="1:3" x14ac:dyDescent="0.25">
      <c r="C9" s="57" t="s">
        <v>346</v>
      </c>
    </row>
    <row r="10" spans="1:3" x14ac:dyDescent="0.25">
      <c r="C10" s="57" t="s">
        <v>347</v>
      </c>
    </row>
    <row r="11" spans="1:3" x14ac:dyDescent="0.25">
      <c r="C11" s="57" t="s">
        <v>348</v>
      </c>
    </row>
    <row r="12" spans="1:3" x14ac:dyDescent="0.25">
      <c r="C12" s="57" t="s">
        <v>364</v>
      </c>
    </row>
    <row r="13" spans="1:3" x14ac:dyDescent="0.25">
      <c r="C13" s="57" t="s">
        <v>357</v>
      </c>
    </row>
    <row r="14" spans="1:3" x14ac:dyDescent="0.25">
      <c r="C14" s="57" t="s">
        <v>353</v>
      </c>
    </row>
    <row r="17" spans="1:3" x14ac:dyDescent="0.25">
      <c r="A17" s="58" t="s">
        <v>355</v>
      </c>
    </row>
    <row r="18" spans="1:3" x14ac:dyDescent="0.25">
      <c r="C18" s="57" t="s">
        <v>356</v>
      </c>
    </row>
    <row r="20" spans="1:3" x14ac:dyDescent="0.25">
      <c r="C20" s="57" t="s">
        <v>358</v>
      </c>
    </row>
    <row r="21" spans="1:3" x14ac:dyDescent="0.25">
      <c r="C21" s="57" t="s">
        <v>359</v>
      </c>
    </row>
    <row r="22" spans="1:3" x14ac:dyDescent="0.25">
      <c r="C22" s="57" t="s">
        <v>360</v>
      </c>
    </row>
    <row r="26" spans="1:3" x14ac:dyDescent="0.25">
      <c r="A26" s="57" t="s">
        <v>350</v>
      </c>
    </row>
    <row r="27" spans="1:3" x14ac:dyDescent="0.25">
      <c r="A27" s="57" t="s">
        <v>351</v>
      </c>
    </row>
    <row r="28" spans="1:3" x14ac:dyDescent="0.25">
      <c r="A28" s="57" t="s">
        <v>352</v>
      </c>
    </row>
    <row r="30" spans="1:3" x14ac:dyDescent="0.25">
      <c r="A30" s="57" t="s">
        <v>361</v>
      </c>
    </row>
    <row r="31" spans="1:3" x14ac:dyDescent="0.25">
      <c r="A31" s="57" t="s">
        <v>362</v>
      </c>
    </row>
    <row r="32" spans="1:3" x14ac:dyDescent="0.25">
      <c r="A32" s="57" t="s">
        <v>363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FDEC91367E3049AB7A4FC12D51B8A2" ma:contentTypeVersion="13" ma:contentTypeDescription="Create a new document." ma:contentTypeScope="" ma:versionID="daaeb1817277319d19b04f36fbf1af8a">
  <xsd:schema xmlns:xsd="http://www.w3.org/2001/XMLSchema" xmlns:xs="http://www.w3.org/2001/XMLSchema" xmlns:p="http://schemas.microsoft.com/office/2006/metadata/properties" xmlns:ns2="dca34685-dd19-403d-8abf-c1f2160c7d9f" xmlns:ns3="d634bdf4-84ca-448e-a50a-812c9d85497e" targetNamespace="http://schemas.microsoft.com/office/2006/metadata/properties" ma:root="true" ma:fieldsID="eeb22336bf70b619d31ef887a7f492e4" ns2:_="" ns3:_="">
    <xsd:import namespace="dca34685-dd19-403d-8abf-c1f2160c7d9f"/>
    <xsd:import namespace="d634bdf4-84ca-448e-a50a-812c9d8549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34685-dd19-403d-8abf-c1f2160c7d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634bdf4-84ca-448e-a50a-812c9d85497e"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40E21F-3360-4B5A-A5A6-98A71E113A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34685-dd19-403d-8abf-c1f2160c7d9f"/>
    <ds:schemaRef ds:uri="d634bdf4-84ca-448e-a50a-812c9d85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D377EB-D714-414F-9154-178EBFCCF314}">
  <ds:schemaRefs>
    <ds:schemaRef ds:uri="http://schemas.microsoft.com/sharepoint/v3/contenttype/forms"/>
  </ds:schemaRefs>
</ds:datastoreItem>
</file>

<file path=customXml/itemProps3.xml><?xml version="1.0" encoding="utf-8"?>
<ds:datastoreItem xmlns:ds="http://schemas.openxmlformats.org/officeDocument/2006/customXml" ds:itemID="{46EED01D-E73E-4559-8117-05E884A4C297}">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634bdf4-84ca-448e-a50a-812c9d85497e"/>
    <ds:schemaRef ds:uri="http://purl.org/dc/terms/"/>
    <ds:schemaRef ds:uri="dca34685-dd19-403d-8abf-c1f2160c7d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2021-2022 Annual Financial Repo</vt:lpstr>
      <vt:lpstr>Cookie</vt:lpstr>
      <vt:lpstr>Fall</vt:lpstr>
      <vt:lpstr>Cookie Proceeds</vt:lpstr>
      <vt:lpstr>Troops</vt:lpstr>
      <vt:lpstr>Instructions Creating Tool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KatieL</dc:creator>
  <cp:lastModifiedBy>KatieL</cp:lastModifiedBy>
  <dcterms:created xsi:type="dcterms:W3CDTF">2021-06-04T20:23:36Z</dcterms:created>
  <dcterms:modified xsi:type="dcterms:W3CDTF">2022-05-20T19:55:17Z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0x010100DAFDEC91367E3049AB7A4FC12D51B8A2</vt:lpwstr>
  </property>
</Properties>
</file>