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gsmontanawyoming-my.sharepoint.com/personal/debbieg_gsmw_org/Documents/Desktop/"/>
    </mc:Choice>
  </mc:AlternateContent>
  <xr:revisionPtr revIDLastSave="0" documentId="8_{5964C0B9-B798-4790-8984-4F45D1DF53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 Proceeds Too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43" i="1" l="1"/>
  <c r="L33" i="1"/>
  <c r="L34" i="1" s="1"/>
  <c r="M31" i="1" s="1"/>
  <c r="L37" i="1" s="1"/>
  <c r="L22" i="1"/>
  <c r="L13" i="1"/>
  <c r="M10" i="1" s="1"/>
  <c r="L16" i="1" s="1"/>
  <c r="L15" i="1" l="1"/>
  <c r="L36" i="1"/>
  <c r="L39" i="1" s="1"/>
  <c r="L18" i="1" l="1"/>
</calcChain>
</file>

<file path=xl/sharedStrings.xml><?xml version="1.0" encoding="utf-8"?>
<sst xmlns="http://schemas.openxmlformats.org/spreadsheetml/2006/main" count="42" uniqueCount="30">
  <si>
    <t>Troop Proceeds Tool</t>
  </si>
  <si>
    <t xml:space="preserve">Please use this tool to help you calculate how much in Proceeds and Reward cards your troop may earn during the 2026 Cookie Program. </t>
  </si>
  <si>
    <t>In order to help offset the upcoming rise in cost of Girl Scout membership for girls, GSMW is introducing a structure by which any girl who sells 75+ packages</t>
  </si>
  <si>
    <t>of cookies would earn a free MY27 GS membership ($65 value).</t>
  </si>
  <si>
    <t xml:space="preserve">Only green cells can be edited. </t>
  </si>
  <si>
    <t>Total packages sold</t>
  </si>
  <si>
    <t>Proceed Level</t>
  </si>
  <si>
    <t>All Girls who sell at the 75+ package level earn a free MY27 Membership. $65 value</t>
  </si>
  <si>
    <t>Troop Proceeds begin at 76 packages</t>
  </si>
  <si>
    <t>Number of Girls under 75 packages **</t>
  </si>
  <si>
    <r>
      <rPr>
        <sz val="11"/>
        <color theme="1"/>
        <rFont val="Arial"/>
        <family val="2"/>
      </rPr>
      <t xml:space="preserve">Girls with under 75 packages sold will earn a reward card </t>
    </r>
    <r>
      <rPr>
        <b/>
        <sz val="11"/>
        <color theme="1"/>
        <rFont val="Arial"/>
        <family val="2"/>
      </rPr>
      <t>for their troop</t>
    </r>
    <r>
      <rPr>
        <sz val="11"/>
        <color theme="1"/>
        <rFont val="Arial"/>
        <family val="2"/>
      </rPr>
      <t xml:space="preserve"> at the troop proceed level. </t>
    </r>
  </si>
  <si>
    <t xml:space="preserve">Number of Girls 75+ packages </t>
  </si>
  <si>
    <t xml:space="preserve">  This is to help offset the renewal cost for these girls.</t>
  </si>
  <si>
    <t>Total packages</t>
  </si>
  <si>
    <t xml:space="preserve">  Reward Card: 74 packages *.60= $44.40</t>
  </si>
  <si>
    <t>PGA</t>
  </si>
  <si>
    <t xml:space="preserve">  Reward Card: 50 packages * .65= $32.50</t>
  </si>
  <si>
    <t>All order card girl rewards remain cumulative.</t>
  </si>
  <si>
    <t>Total Rewards Cards</t>
  </si>
  <si>
    <t>Total Proceeds</t>
  </si>
  <si>
    <t>Note: All Girls will receive rewards at the package level they sell, no changes to girl items are being made.</t>
  </si>
  <si>
    <t>Note: Opt-Out Troops (Cadette and older) remain at proceed levels .70 &amp; .75 cents/package in addition to patches,</t>
  </si>
  <si>
    <t>Total Troop Earnings</t>
  </si>
  <si>
    <t xml:space="preserve">  initial order rewards, girl membership at the 75+ package level and camp credits.</t>
  </si>
  <si>
    <t>**This total package number should not be more than 74 per girl selling at this level.</t>
  </si>
  <si>
    <t>GSMW has removed the caregiver membership at the 800 package level.</t>
  </si>
  <si>
    <t>GSMW will remove all early renewal incentives with the exception of leader renewals.</t>
  </si>
  <si>
    <t>Total Value to Troop for Girl Memberships</t>
  </si>
  <si>
    <t>GSMW will renew the required number of leaders for troops who have 80% of their girls sell at the 75 package level.</t>
  </si>
  <si>
    <t>Opt- Out Troops - ONLY for Cadette and older Troops.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</si>
</sst>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scheme val="minor"/>
    </font>
    <font>
      <b/>
      <sz val="14"/>
      <color rgb="FF4EA72E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3E5A1"/>
        <bgColor rgb="FFB3E5A1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medium">
        <color rgb="FF000000"/>
      </top>
      <bottom/>
      <diagonal/>
    </border>
    <border>
      <left/>
      <right style="thick">
        <color rgb="FFFF0000"/>
      </right>
      <top style="medium">
        <color rgb="FF000000"/>
      </top>
      <bottom/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/>
      <right style="thick">
        <color rgb="FFFF0000"/>
      </right>
      <top/>
      <bottom style="medium">
        <color rgb="FF00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44" fontId="3" fillId="0" borderId="0" xfId="0" applyNumberFormat="1" applyFont="1"/>
    <xf numFmtId="0" fontId="2" fillId="2" borderId="0" xfId="0" applyFont="1" applyFill="1"/>
    <xf numFmtId="44" fontId="3" fillId="2" borderId="0" xfId="0" applyNumberFormat="1" applyFont="1" applyFill="1"/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3" fillId="0" borderId="4" xfId="0" applyFont="1" applyBorder="1"/>
    <xf numFmtId="0" fontId="6" fillId="0" borderId="0" xfId="0" applyFont="1" applyAlignment="1">
      <alignment horizontal="right"/>
    </xf>
    <xf numFmtId="0" fontId="6" fillId="2" borderId="6" xfId="0" applyFont="1" applyFill="1" applyBorder="1"/>
    <xf numFmtId="0" fontId="3" fillId="0" borderId="0" xfId="0" applyFont="1" applyAlignment="1">
      <alignment horizontal="right"/>
    </xf>
    <xf numFmtId="0" fontId="3" fillId="0" borderId="5" xfId="0" applyFont="1" applyBorder="1"/>
    <xf numFmtId="1" fontId="3" fillId="0" borderId="0" xfId="0" applyNumberFormat="1" applyFont="1"/>
    <xf numFmtId="0" fontId="3" fillId="0" borderId="7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Border="1"/>
    <xf numFmtId="44" fontId="3" fillId="0" borderId="8" xfId="0" applyNumberFormat="1" applyFont="1" applyBorder="1"/>
    <xf numFmtId="0" fontId="3" fillId="0" borderId="9" xfId="0" applyFont="1" applyBorder="1"/>
    <xf numFmtId="0" fontId="2" fillId="0" borderId="0" xfId="0" applyFont="1" applyAlignment="1">
      <alignment horizontal="right"/>
    </xf>
    <xf numFmtId="44" fontId="3" fillId="0" borderId="13" xfId="0" applyNumberFormat="1" applyFont="1" applyBorder="1"/>
    <xf numFmtId="44" fontId="3" fillId="2" borderId="14" xfId="0" applyNumberFormat="1" applyFont="1" applyFill="1" applyBorder="1"/>
    <xf numFmtId="0" fontId="3" fillId="0" borderId="15" xfId="0" applyFont="1" applyBorder="1"/>
    <xf numFmtId="0" fontId="3" fillId="0" borderId="13" xfId="0" applyFont="1" applyBorder="1"/>
    <xf numFmtId="44" fontId="3" fillId="0" borderId="14" xfId="0" applyNumberFormat="1" applyFont="1" applyBorder="1"/>
    <xf numFmtId="0" fontId="3" fillId="0" borderId="14" xfId="0" applyFont="1" applyBorder="1"/>
    <xf numFmtId="0" fontId="3" fillId="0" borderId="17" xfId="0" applyFont="1" applyBorder="1"/>
    <xf numFmtId="0" fontId="3" fillId="0" borderId="18" xfId="0" applyFont="1" applyBorder="1"/>
    <xf numFmtId="0" fontId="4" fillId="0" borderId="13" xfId="0" applyFont="1" applyBorder="1"/>
    <xf numFmtId="0" fontId="4" fillId="0" borderId="14" xfId="0" applyFont="1" applyBorder="1"/>
    <xf numFmtId="0" fontId="2" fillId="0" borderId="13" xfId="0" applyFont="1" applyBorder="1"/>
    <xf numFmtId="0" fontId="4" fillId="0" borderId="19" xfId="0" applyFont="1" applyBorder="1"/>
    <xf numFmtId="0" fontId="4" fillId="0" borderId="20" xfId="0" applyFont="1" applyBorder="1"/>
    <xf numFmtId="0" fontId="2" fillId="0" borderId="20" xfId="0" applyFont="1" applyBorder="1" applyAlignment="1">
      <alignment horizontal="right"/>
    </xf>
    <xf numFmtId="44" fontId="3" fillId="0" borderId="20" xfId="0" applyNumberFormat="1" applyFont="1" applyBorder="1"/>
    <xf numFmtId="0" fontId="4" fillId="0" borderId="21" xfId="0" applyFont="1" applyBorder="1"/>
    <xf numFmtId="0" fontId="1" fillId="0" borderId="0" xfId="0" applyFont="1" applyAlignment="1">
      <alignment wrapText="1"/>
    </xf>
    <xf numFmtId="0" fontId="0" fillId="0" borderId="0" xfId="0"/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5" fillId="0" borderId="5" xfId="0" applyFont="1" applyBorder="1"/>
    <xf numFmtId="0" fontId="2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3" fillId="0" borderId="16" xfId="0" applyFont="1" applyBorder="1" applyAlignment="1">
      <alignment horizontal="right" wrapText="1"/>
    </xf>
    <xf numFmtId="0" fontId="5" fillId="0" borderId="14" xfId="0" applyFont="1" applyBorder="1"/>
    <xf numFmtId="8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995"/>
  <sheetViews>
    <sheetView tabSelected="1" topLeftCell="A4" workbookViewId="0">
      <selection activeCell="K10" sqref="K10"/>
    </sheetView>
  </sheetViews>
  <sheetFormatPr defaultColWidth="12.6640625" defaultRowHeight="15" customHeight="1" x14ac:dyDescent="0.3"/>
  <cols>
    <col min="1" max="2" width="8.6640625" customWidth="1"/>
    <col min="3" max="3" width="48" customWidth="1"/>
    <col min="4" max="4" width="10.109375" customWidth="1"/>
    <col min="5" max="5" width="11.77734375" customWidth="1"/>
    <col min="6" max="6" width="11.109375" customWidth="1"/>
    <col min="7" max="7" width="11" customWidth="1"/>
    <col min="8" max="8" width="10.6640625" customWidth="1"/>
    <col min="9" max="9" width="13" customWidth="1"/>
    <col min="10" max="10" width="19.88671875" customWidth="1"/>
    <col min="11" max="11" width="10.109375" customWidth="1"/>
    <col min="12" max="12" width="15.33203125" customWidth="1"/>
    <col min="13" max="13" width="8.6640625" customWidth="1"/>
    <col min="14" max="14" width="15.33203125" customWidth="1"/>
    <col min="15" max="27" width="8.6640625" customWidth="1"/>
  </cols>
  <sheetData>
    <row r="2" spans="2:13" ht="14.4" x14ac:dyDescent="0.3">
      <c r="B2" s="36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3" ht="14.4" x14ac:dyDescent="0.3">
      <c r="B3" s="1" t="s">
        <v>1</v>
      </c>
    </row>
    <row r="5" spans="2:13" ht="14.4" x14ac:dyDescent="0.3">
      <c r="B5" s="1" t="s">
        <v>2</v>
      </c>
    </row>
    <row r="6" spans="2:13" ht="14.4" x14ac:dyDescent="0.3">
      <c r="B6" s="1" t="s">
        <v>3</v>
      </c>
    </row>
    <row r="7" spans="2:13" ht="14.4" x14ac:dyDescent="0.3">
      <c r="I7" s="2"/>
      <c r="K7" s="3" t="s">
        <v>4</v>
      </c>
      <c r="L7" s="4"/>
      <c r="M7" s="4"/>
    </row>
    <row r="8" spans="2:13" ht="14.4" x14ac:dyDescent="0.3">
      <c r="I8" s="5"/>
      <c r="J8" s="6"/>
      <c r="K8" s="6"/>
      <c r="L8" s="38" t="s">
        <v>5</v>
      </c>
      <c r="M8" s="39" t="s">
        <v>6</v>
      </c>
    </row>
    <row r="9" spans="2:13" ht="14.4" x14ac:dyDescent="0.3">
      <c r="B9" s="7" t="s">
        <v>7</v>
      </c>
      <c r="I9" s="8"/>
      <c r="L9" s="37"/>
      <c r="M9" s="40"/>
    </row>
    <row r="10" spans="2:13" ht="14.4" x14ac:dyDescent="0.3">
      <c r="B10" s="1" t="s">
        <v>8</v>
      </c>
      <c r="I10" s="8"/>
      <c r="J10" s="9" t="s">
        <v>9</v>
      </c>
      <c r="K10" s="10">
        <v>123</v>
      </c>
      <c r="L10" s="10">
        <v>35</v>
      </c>
      <c r="M10" s="46">
        <f>IF(L13&gt;375, 0.65, IF(L13&lt;=374, 0.6, ""))</f>
        <v>0.6</v>
      </c>
    </row>
    <row r="11" spans="2:13" ht="14.4" x14ac:dyDescent="0.3">
      <c r="B11" s="7" t="s">
        <v>10</v>
      </c>
      <c r="I11" s="8"/>
      <c r="J11" s="11" t="s">
        <v>11</v>
      </c>
      <c r="K11" s="10">
        <v>123</v>
      </c>
      <c r="L11" s="10">
        <v>10814</v>
      </c>
      <c r="M11" s="12"/>
    </row>
    <row r="12" spans="2:13" ht="14.4" x14ac:dyDescent="0.3">
      <c r="B12" s="1" t="s">
        <v>12</v>
      </c>
      <c r="I12" s="8"/>
      <c r="J12" s="11" t="s">
        <v>13</v>
      </c>
      <c r="L12" s="7">
        <f>SUM(L10:L11)</f>
        <v>10849</v>
      </c>
      <c r="M12" s="12"/>
    </row>
    <row r="13" spans="2:13" ht="14.4" x14ac:dyDescent="0.3">
      <c r="B13" s="1" t="s">
        <v>14</v>
      </c>
      <c r="I13" s="8"/>
      <c r="J13" s="11" t="s">
        <v>15</v>
      </c>
      <c r="L13" s="13">
        <f>L12/(K11+K10)</f>
        <v>44.101626016260163</v>
      </c>
      <c r="M13" s="12"/>
    </row>
    <row r="14" spans="2:13" ht="14.4" x14ac:dyDescent="0.3">
      <c r="B14" s="1" t="s">
        <v>16</v>
      </c>
      <c r="I14" s="8"/>
      <c r="M14" s="12"/>
    </row>
    <row r="15" spans="2:13" ht="14.4" x14ac:dyDescent="0.3">
      <c r="B15" s="1" t="s">
        <v>17</v>
      </c>
      <c r="I15" s="8"/>
      <c r="J15" s="11" t="s">
        <v>18</v>
      </c>
      <c r="L15" s="2">
        <f>L10*M10</f>
        <v>21</v>
      </c>
      <c r="M15" s="12"/>
    </row>
    <row r="16" spans="2:13" ht="14.4" x14ac:dyDescent="0.3">
      <c r="I16" s="8"/>
      <c r="J16" s="11" t="s">
        <v>19</v>
      </c>
      <c r="L16" s="2">
        <f>((L11-(K11*74))*M10)</f>
        <v>1027.2</v>
      </c>
      <c r="M16" s="12"/>
    </row>
    <row r="17" spans="2:13" ht="14.4" x14ac:dyDescent="0.3">
      <c r="B17" s="1" t="s">
        <v>20</v>
      </c>
      <c r="I17" s="8"/>
      <c r="M17" s="12"/>
    </row>
    <row r="18" spans="2:13" ht="14.4" x14ac:dyDescent="0.3">
      <c r="B18" s="1" t="s">
        <v>21</v>
      </c>
      <c r="I18" s="14"/>
      <c r="J18" s="15" t="s">
        <v>22</v>
      </c>
      <c r="K18" s="16"/>
      <c r="L18" s="17">
        <f>SUM(L15:L17)</f>
        <v>1048.2</v>
      </c>
      <c r="M18" s="18"/>
    </row>
    <row r="19" spans="2:13" ht="14.4" x14ac:dyDescent="0.3">
      <c r="B19" s="1" t="s">
        <v>23</v>
      </c>
    </row>
    <row r="20" spans="2:13" ht="14.4" x14ac:dyDescent="0.3">
      <c r="I20" s="1" t="s">
        <v>24</v>
      </c>
    </row>
    <row r="21" spans="2:13" ht="15.75" customHeight="1" x14ac:dyDescent="0.3">
      <c r="B21" s="1" t="s">
        <v>25</v>
      </c>
    </row>
    <row r="22" spans="2:13" ht="15.75" customHeight="1" x14ac:dyDescent="0.3">
      <c r="B22" s="7" t="s">
        <v>26</v>
      </c>
      <c r="K22" s="19" t="s">
        <v>27</v>
      </c>
      <c r="L22" s="2">
        <f>K11*65</f>
        <v>7995</v>
      </c>
    </row>
    <row r="23" spans="2:13" ht="15.75" customHeight="1" x14ac:dyDescent="0.3">
      <c r="B23" s="7" t="s">
        <v>28</v>
      </c>
    </row>
    <row r="24" spans="2:13" ht="15.75" customHeight="1" x14ac:dyDescent="0.3"/>
    <row r="25" spans="2:13" ht="15.75" customHeight="1" x14ac:dyDescent="0.3"/>
    <row r="26" spans="2:13" ht="15.75" customHeight="1" x14ac:dyDescent="0.3"/>
    <row r="27" spans="2:13" ht="15.75" customHeight="1" x14ac:dyDescent="0.3">
      <c r="I27" s="41" t="s">
        <v>29</v>
      </c>
      <c r="J27" s="42"/>
      <c r="K27" s="42"/>
      <c r="L27" s="42"/>
      <c r="M27" s="43"/>
    </row>
    <row r="28" spans="2:13" ht="15.75" customHeight="1" x14ac:dyDescent="0.3">
      <c r="I28" s="20"/>
      <c r="K28" s="3" t="s">
        <v>4</v>
      </c>
      <c r="L28" s="4"/>
      <c r="M28" s="21"/>
    </row>
    <row r="29" spans="2:13" ht="15.75" customHeight="1" x14ac:dyDescent="0.3">
      <c r="I29" s="22"/>
      <c r="J29" s="6"/>
      <c r="K29" s="6"/>
      <c r="L29" s="38" t="s">
        <v>5</v>
      </c>
      <c r="M29" s="44" t="s">
        <v>6</v>
      </c>
    </row>
    <row r="30" spans="2:13" ht="15.75" customHeight="1" x14ac:dyDescent="0.3">
      <c r="I30" s="23"/>
      <c r="L30" s="37"/>
      <c r="M30" s="45"/>
    </row>
    <row r="31" spans="2:13" ht="15.75" customHeight="1" x14ac:dyDescent="0.3">
      <c r="I31" s="23"/>
      <c r="J31" s="9" t="s">
        <v>9</v>
      </c>
      <c r="K31" s="10">
        <v>0</v>
      </c>
      <c r="L31" s="10">
        <v>0</v>
      </c>
      <c r="M31" s="24">
        <f>IF(L34&gt;375, 0.75, IF(L34&lt;=374, 0.7, ""))</f>
        <v>0.75</v>
      </c>
    </row>
    <row r="32" spans="2:13" ht="15.75" customHeight="1" x14ac:dyDescent="0.3">
      <c r="I32" s="23"/>
      <c r="J32" s="11" t="s">
        <v>11</v>
      </c>
      <c r="K32" s="10">
        <v>1</v>
      </c>
      <c r="L32" s="10">
        <v>382</v>
      </c>
      <c r="M32" s="25"/>
    </row>
    <row r="33" spans="9:13" ht="15.75" customHeight="1" x14ac:dyDescent="0.3">
      <c r="I33" s="23"/>
      <c r="J33" s="11" t="s">
        <v>13</v>
      </c>
      <c r="L33" s="7">
        <f>SUM(L31:L32)</f>
        <v>382</v>
      </c>
      <c r="M33" s="25"/>
    </row>
    <row r="34" spans="9:13" ht="15.75" customHeight="1" x14ac:dyDescent="0.3">
      <c r="I34" s="23"/>
      <c r="J34" s="11" t="s">
        <v>15</v>
      </c>
      <c r="L34" s="13">
        <f>L33/(K32+K31)</f>
        <v>382</v>
      </c>
      <c r="M34" s="25"/>
    </row>
    <row r="35" spans="9:13" ht="15.75" customHeight="1" x14ac:dyDescent="0.3">
      <c r="I35" s="23"/>
      <c r="M35" s="25"/>
    </row>
    <row r="36" spans="9:13" ht="15.75" customHeight="1" x14ac:dyDescent="0.3">
      <c r="I36" s="23"/>
      <c r="J36" s="11" t="s">
        <v>18</v>
      </c>
      <c r="L36" s="2">
        <f>L31*M31</f>
        <v>0</v>
      </c>
      <c r="M36" s="25"/>
    </row>
    <row r="37" spans="9:13" ht="15.75" customHeight="1" x14ac:dyDescent="0.3">
      <c r="I37" s="23"/>
      <c r="J37" s="11" t="s">
        <v>19</v>
      </c>
      <c r="L37" s="2">
        <f>((L32-(K32*74))*M31)</f>
        <v>231</v>
      </c>
      <c r="M37" s="25"/>
    </row>
    <row r="38" spans="9:13" ht="15.75" customHeight="1" x14ac:dyDescent="0.3">
      <c r="I38" s="23"/>
      <c r="M38" s="25"/>
    </row>
    <row r="39" spans="9:13" ht="15.75" customHeight="1" x14ac:dyDescent="0.3">
      <c r="I39" s="26"/>
      <c r="J39" s="15" t="s">
        <v>22</v>
      </c>
      <c r="K39" s="16"/>
      <c r="L39" s="17">
        <f>SUM(L36:L38)</f>
        <v>231</v>
      </c>
      <c r="M39" s="27"/>
    </row>
    <row r="40" spans="9:13" ht="15.75" customHeight="1" x14ac:dyDescent="0.3">
      <c r="I40" s="28"/>
      <c r="M40" s="29"/>
    </row>
    <row r="41" spans="9:13" ht="15.75" customHeight="1" x14ac:dyDescent="0.3">
      <c r="I41" s="30" t="s">
        <v>24</v>
      </c>
      <c r="M41" s="29"/>
    </row>
    <row r="42" spans="9:13" ht="15.75" customHeight="1" x14ac:dyDescent="0.3">
      <c r="I42" s="28"/>
      <c r="M42" s="29"/>
    </row>
    <row r="43" spans="9:13" ht="15.75" customHeight="1" x14ac:dyDescent="0.3">
      <c r="I43" s="31"/>
      <c r="J43" s="32"/>
      <c r="K43" s="33" t="s">
        <v>27</v>
      </c>
      <c r="L43" s="34">
        <f>K32*65</f>
        <v>65</v>
      </c>
      <c r="M43" s="35"/>
    </row>
    <row r="44" spans="9:13" ht="15.75" customHeight="1" x14ac:dyDescent="0.3"/>
    <row r="45" spans="9:13" ht="15.75" customHeight="1" x14ac:dyDescent="0.3"/>
    <row r="46" spans="9:13" ht="15.75" customHeight="1" x14ac:dyDescent="0.3"/>
    <row r="47" spans="9:13" ht="15.75" customHeight="1" x14ac:dyDescent="0.3"/>
    <row r="48" spans="9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sheetProtection algorithmName="SHA-512" hashValue="90bMYM1ZRqf5DUsWaQdNRLaLuyfjAMSultCwLZ2jlbEYlDYTgr7NtmpG4FCQ5wiPIHnTDEC9IUq7V9k1+IzwoQ==" saltValue="E+N+UvKIQDBx9t8wFY8rGg==" spinCount="100000" sheet="1" objects="1" scenarios="1"/>
  <protectedRanges>
    <protectedRange sqref="K10:L11 K31:L32" name="Range1"/>
  </protectedRanges>
  <mergeCells count="6">
    <mergeCell ref="B2:M2"/>
    <mergeCell ref="L8:L9"/>
    <mergeCell ref="M8:M9"/>
    <mergeCell ref="I27:M27"/>
    <mergeCell ref="L29:L30"/>
    <mergeCell ref="M29:M30"/>
  </mergeCells>
  <pageMargins left="0.25" right="0.25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Proceeds Tool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Debbie Grill</cp:lastModifiedBy>
  <dcterms:created xsi:type="dcterms:W3CDTF">2026-06-27T19:49:42Z</dcterms:created>
  <dcterms:modified xsi:type="dcterms:W3CDTF">2026-07-10T15:15:26Z</dcterms:modified>
</cp:coreProperties>
</file>